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4435" windowHeight="11310" activeTab="1"/>
  </bookViews>
  <sheets>
    <sheet name="Hoja1" sheetId="1" r:id="rId1"/>
    <sheet name="Hoja2" sheetId="2" r:id="rId2"/>
  </sheets>
  <calcPr calcId="145621"/>
</workbook>
</file>

<file path=xl/calcChain.xml><?xml version="1.0" encoding="utf-8"?>
<calcChain xmlns="http://schemas.openxmlformats.org/spreadsheetml/2006/main">
  <c r="L13" i="2" l="1"/>
  <c r="L14" i="2" s="1"/>
  <c r="L15" i="2" s="1"/>
  <c r="L12" i="2"/>
  <c r="L11" i="2"/>
  <c r="J11" i="2"/>
  <c r="E80" i="2"/>
  <c r="D79" i="2"/>
  <c r="E69" i="2"/>
  <c r="D68" i="2"/>
  <c r="D77" i="2"/>
  <c r="D76" i="2"/>
  <c r="D75" i="2"/>
  <c r="L76" i="2"/>
  <c r="D74" i="2" s="1"/>
  <c r="E73" i="2"/>
  <c r="D72" i="2"/>
  <c r="E71" i="2"/>
  <c r="E70" i="2"/>
  <c r="E67" i="2"/>
  <c r="D66" i="2"/>
  <c r="E65" i="2"/>
  <c r="D64" i="2"/>
  <c r="D63" i="2"/>
  <c r="D62" i="2"/>
  <c r="K135" i="2"/>
  <c r="J128" i="2"/>
  <c r="L135" i="2"/>
  <c r="L128" i="2"/>
  <c r="K108" i="2"/>
  <c r="J102" i="2"/>
  <c r="K122" i="2"/>
  <c r="J115" i="2"/>
  <c r="L52" i="2"/>
  <c r="K15" i="2"/>
  <c r="J95" i="2"/>
  <c r="K52" i="2"/>
  <c r="J88" i="2"/>
  <c r="K51" i="2"/>
  <c r="J76" i="2"/>
  <c r="K14" i="2"/>
  <c r="L81" i="2"/>
  <c r="J81" i="2"/>
  <c r="K143" i="2"/>
  <c r="J13" i="2"/>
  <c r="K12" i="2"/>
  <c r="J75" i="2"/>
  <c r="L75" i="2" s="1"/>
  <c r="K142" i="2"/>
  <c r="J61" i="2"/>
  <c r="K141" i="2"/>
  <c r="L141" i="2" s="1"/>
  <c r="L142" i="2" s="1"/>
  <c r="L143" i="2" s="1"/>
  <c r="J60" i="2"/>
  <c r="L60" i="2" s="1"/>
  <c r="L61" i="2" s="1"/>
  <c r="K9" i="2"/>
  <c r="J69" i="2"/>
  <c r="K50" i="2"/>
  <c r="J43" i="2"/>
  <c r="L43" i="2"/>
  <c r="K7" i="2"/>
  <c r="J35" i="2"/>
  <c r="L35" i="2" s="1"/>
  <c r="J28" i="2"/>
  <c r="K20" i="2"/>
  <c r="J6" i="2"/>
  <c r="E21" i="2"/>
  <c r="E54" i="2" s="1"/>
  <c r="D54" i="2"/>
  <c r="E52" i="2"/>
  <c r="D51" i="2"/>
  <c r="E49" i="2"/>
  <c r="D48" i="2"/>
  <c r="E46" i="2"/>
  <c r="D45" i="2"/>
  <c r="E25" i="2"/>
  <c r="D24" i="2"/>
  <c r="E14" i="2"/>
  <c r="D12" i="2"/>
  <c r="E10" i="2"/>
  <c r="E6" i="2"/>
  <c r="L122" i="2"/>
  <c r="L115" i="2"/>
  <c r="L108" i="2"/>
  <c r="L102" i="2"/>
  <c r="L95" i="2"/>
  <c r="D78" i="2"/>
  <c r="L88" i="2"/>
  <c r="L82" i="2"/>
  <c r="L69" i="2"/>
  <c r="L50" i="2"/>
  <c r="L28" i="2"/>
  <c r="L20" i="2"/>
  <c r="L6" i="2"/>
  <c r="L51" i="2" l="1"/>
  <c r="L7" i="2"/>
  <c r="L8" i="2" s="1"/>
  <c r="L9" i="2" s="1"/>
  <c r="L10" i="2" s="1"/>
  <c r="D61" i="2" s="1"/>
  <c r="D80" i="2" s="1"/>
  <c r="E54" i="1" l="1"/>
  <c r="E48" i="1"/>
  <c r="D52" i="1"/>
  <c r="E50" i="1"/>
  <c r="D49" i="1"/>
  <c r="E47" i="1"/>
  <c r="D46" i="1"/>
  <c r="D45" i="1"/>
  <c r="D44" i="1"/>
  <c r="J82" i="1"/>
  <c r="L63" i="1"/>
  <c r="K63" i="1"/>
  <c r="J75" i="1"/>
  <c r="K12" i="1"/>
  <c r="J38" i="1"/>
  <c r="K11" i="1"/>
  <c r="J47" i="1"/>
  <c r="K10" i="1"/>
  <c r="J68" i="1"/>
  <c r="K37" i="1"/>
  <c r="K62" i="1"/>
  <c r="J46" i="1"/>
  <c r="K61" i="1"/>
  <c r="J29" i="1"/>
  <c r="K7" i="1"/>
  <c r="E10" i="1"/>
  <c r="K36" i="1" s="1"/>
  <c r="K21" i="1"/>
  <c r="J6" i="1"/>
  <c r="L82" i="1" l="1"/>
  <c r="L75" i="1"/>
  <c r="D53" i="1" s="1"/>
  <c r="L68" i="1"/>
  <c r="L61" i="1"/>
  <c r="L62" i="1" s="1"/>
  <c r="L54" i="1"/>
  <c r="D51" i="1" s="1"/>
  <c r="D54" i="1" s="1"/>
  <c r="L46" i="1"/>
  <c r="L47" i="1" s="1"/>
  <c r="L36" i="1"/>
  <c r="L37" i="1" s="1"/>
  <c r="L38" i="1" s="1"/>
  <c r="L29" i="1"/>
  <c r="L21" i="1"/>
  <c r="L6" i="1"/>
  <c r="L7" i="1" s="1"/>
  <c r="L8" i="1" s="1"/>
  <c r="L9" i="1" s="1"/>
  <c r="L10" i="1" s="1"/>
  <c r="L11" i="1" l="1"/>
  <c r="L12" i="1" s="1"/>
</calcChain>
</file>

<file path=xl/sharedStrings.xml><?xml version="1.0" encoding="utf-8"?>
<sst xmlns="http://schemas.openxmlformats.org/spreadsheetml/2006/main" count="472" uniqueCount="179">
  <si>
    <t xml:space="preserve">FUNDAMENTOS DE CONTABILIDAD </t>
  </si>
  <si>
    <t>DIARIO GENERAL</t>
  </si>
  <si>
    <t>FECHA</t>
  </si>
  <si>
    <t>DETALLE</t>
  </si>
  <si>
    <t>DÉBITO</t>
  </si>
  <si>
    <t>CRÉDITO</t>
  </si>
  <si>
    <t>Efectivo</t>
  </si>
  <si>
    <t>EFECTIVO</t>
  </si>
  <si>
    <t>Terrenos</t>
  </si>
  <si>
    <t xml:space="preserve">   Efectivo</t>
  </si>
  <si>
    <t xml:space="preserve">  Efectivo</t>
  </si>
  <si>
    <t xml:space="preserve">  Cuentas por pagar</t>
  </si>
  <si>
    <t>Cuentas por pagar</t>
  </si>
  <si>
    <t>Equipo de oficina</t>
  </si>
  <si>
    <t>SUMAS IGUALES</t>
  </si>
  <si>
    <t>Cuentas por cobrar</t>
  </si>
  <si>
    <t>LIBRO MAYOR</t>
  </si>
  <si>
    <t>Fecha</t>
  </si>
  <si>
    <t>DEBITO</t>
  </si>
  <si>
    <t>SALDO</t>
  </si>
  <si>
    <t>Cuenta No. 1</t>
  </si>
  <si>
    <t>Cuenta No.</t>
  </si>
  <si>
    <t>CAPITAL, JAIME MEJÍA</t>
  </si>
  <si>
    <t>TERRENOS</t>
  </si>
  <si>
    <t>Compra en efectivo de terreno</t>
  </si>
  <si>
    <t>EDIFICIOS</t>
  </si>
  <si>
    <t xml:space="preserve">Cuenta No. </t>
  </si>
  <si>
    <t>CUENTAS POR PAGAR</t>
  </si>
  <si>
    <t>CUENTAS POR COBRAR</t>
  </si>
  <si>
    <t>EQUIPO DE OFICINA</t>
  </si>
  <si>
    <t>Compra a crédito de equipo de oficina</t>
  </si>
  <si>
    <t>Abono a cuenta por pagar</t>
  </si>
  <si>
    <t xml:space="preserve">    Efectivo</t>
  </si>
  <si>
    <t>GASTOS DE PUBLICIDAD</t>
  </si>
  <si>
    <t>Oct.</t>
  </si>
  <si>
    <t>Pago aviso publicitario</t>
  </si>
  <si>
    <t>Comisión devengada por ventas</t>
  </si>
  <si>
    <t xml:space="preserve">     Cuentas por pagar</t>
  </si>
  <si>
    <t>R/Retiro de efectivo por el propietario</t>
  </si>
  <si>
    <t>RETIROS - JAIME MEJÍA</t>
  </si>
  <si>
    <t>Cuenta No.___</t>
  </si>
  <si>
    <t>Retiro de efectivo por el propietario</t>
  </si>
  <si>
    <t>DEPRECIACIÓN - EDIFICIO</t>
  </si>
  <si>
    <t>Cuenta No. ____</t>
  </si>
  <si>
    <t>DEPRECIACIÓN ACUMULADA- EDIFICIO</t>
  </si>
  <si>
    <t>Cuenta No._____</t>
  </si>
  <si>
    <t>DEPRECIACIÓN - EQUIPO DE OFICINA</t>
  </si>
  <si>
    <t>Registro de la depreciación del equipo de oficina</t>
  </si>
  <si>
    <t>DEPRECIACIÓN ACUMULADA- EQUIPO DE OFICINA</t>
  </si>
  <si>
    <t>Depreciación - Edificio</t>
  </si>
  <si>
    <t xml:space="preserve">    Depreciación Acumulada de Edificio.</t>
  </si>
  <si>
    <t>Depreciación - Equipo de Oficina</t>
  </si>
  <si>
    <t xml:space="preserve">     Depreciación Acumulada de Equipo de Oficina</t>
  </si>
  <si>
    <t>BALANCE DE PRUEBA AJUSTADO</t>
  </si>
  <si>
    <t>Depreciación acumulada de equipo de oficina</t>
  </si>
  <si>
    <t>Efectivo………………………………………</t>
  </si>
  <si>
    <t>Cuentas por Cobrar…………………………</t>
  </si>
  <si>
    <t>Terreno……………………………………….</t>
  </si>
  <si>
    <t>Edificio……………………………………….</t>
  </si>
  <si>
    <t>Depreciación acumulada de edificio………</t>
  </si>
  <si>
    <t>Equipo de oficina…………………………….</t>
  </si>
  <si>
    <t>Cuentas por pagar………………………………</t>
  </si>
  <si>
    <t xml:space="preserve">Capital, Jaime Mejía……………………………. </t>
  </si>
  <si>
    <t>Retiros, Jaime Mejía…………………………….</t>
  </si>
  <si>
    <t>Gastos de publicidad……………………….</t>
  </si>
  <si>
    <t>Gastos de salarios…………………………….</t>
  </si>
  <si>
    <t>Depreciación - Edificio………………………..</t>
  </si>
  <si>
    <t>Depreciación - Equipo de Oficina…………….</t>
  </si>
  <si>
    <t xml:space="preserve">    Capital, Luisa Moreno </t>
  </si>
  <si>
    <t>Deposito de Luisa Moreno</t>
  </si>
  <si>
    <t>CAPITAL, LUISA MORENO</t>
  </si>
  <si>
    <t>Aporte de LUISA MORENO</t>
  </si>
  <si>
    <t>R/ Deposito de Luisa Moreno a la cuenta bancarias para apetura de empresa.</t>
  </si>
  <si>
    <t>Marzo</t>
  </si>
  <si>
    <t>Deuda por compra de Terreno</t>
  </si>
  <si>
    <t xml:space="preserve">  Honorarios de estacionamiento</t>
  </si>
  <si>
    <t>Ingreso por Honorarios de estacionamiento</t>
  </si>
  <si>
    <t>R/ Pago por adelantado del Club Ciudad por estacionamientos de sus clientes.</t>
  </si>
  <si>
    <t>HONORARIOS DE ESTACIONAMIENTO</t>
  </si>
  <si>
    <t>Pago en efectivo y por adelantado de honorarios para estacionamiento</t>
  </si>
  <si>
    <t xml:space="preserve">Marzo </t>
  </si>
  <si>
    <t>Gastos de Publicidad</t>
  </si>
  <si>
    <t>R/ Pago de gastos de publicidad correspondiente al mes de marzo.</t>
  </si>
  <si>
    <t>Honorarios de estacionamiento</t>
  </si>
  <si>
    <t>R/ Cuentas por cobrar de honorarios de estacionamiento, correspondiente a la primera quincena del mes de marzo.</t>
  </si>
  <si>
    <t>Gastos servicios</t>
  </si>
  <si>
    <t>R/Servicios públicos correspondiente al mes de marzo.</t>
  </si>
  <si>
    <t>Gastos salarios</t>
  </si>
  <si>
    <t>R/ Pago de salarios correspondientes al mes de marzo</t>
  </si>
  <si>
    <t>R/ Honorarios de estacionamiento, correspondiente a la segunda mitad del mes de marzo.</t>
  </si>
  <si>
    <t>Retiro, Luisa Moreno</t>
  </si>
  <si>
    <t>R/ Retiro de Luisa Moreno de fondos para su uso personal</t>
  </si>
  <si>
    <t>R/ Abono a cuenta por pagar de la compra del terreno.</t>
  </si>
  <si>
    <t xml:space="preserve">Compra de terreno </t>
  </si>
  <si>
    <t>R/ Compra de terreno parte en efectivo y parte a credito</t>
  </si>
  <si>
    <t>Pago de gastos de publicidad</t>
  </si>
  <si>
    <t xml:space="preserve">   Honorarios de estacionamiento</t>
  </si>
  <si>
    <t xml:space="preserve">    Honorarios de estacionamiento</t>
  </si>
  <si>
    <t>Comision devengada por ventas</t>
  </si>
  <si>
    <t>GASTOS SERVICIOS</t>
  </si>
  <si>
    <t>Servicio correspondiente mes marzo</t>
  </si>
  <si>
    <t>Servicos públicos del mes marzo</t>
  </si>
  <si>
    <t>GASTOS SALARIOS</t>
  </si>
  <si>
    <t>Pago empleado mes de marzo</t>
  </si>
  <si>
    <t>Pago salarios mes de marzo</t>
  </si>
  <si>
    <t>Honorarios de estacionamiento segunda quincena de marzo</t>
  </si>
  <si>
    <t>Honorarios de estacionamiento primera quincena de marzo</t>
  </si>
  <si>
    <t>Retiro del propietario</t>
  </si>
  <si>
    <t>Abono a cuenta por pagar de comra de terreno</t>
  </si>
  <si>
    <t>RETIROS - LUISA MORENO</t>
  </si>
  <si>
    <t>Gastos servicios………………………………..</t>
  </si>
  <si>
    <t xml:space="preserve">Capital, Luisa Moreno…………… </t>
  </si>
  <si>
    <t>Retiros, Luisa Moreno……………….</t>
  </si>
  <si>
    <t>MARZO 31 DE ____</t>
  </si>
  <si>
    <r>
      <t xml:space="preserve">SOLUCION TALLER 5 
</t>
    </r>
    <r>
      <rPr>
        <sz val="18"/>
        <color rgb="FFFF0000"/>
        <rFont val="Arial"/>
        <family val="2"/>
      </rPr>
      <t>CUESTIONARIO A</t>
    </r>
  </si>
  <si>
    <r>
      <t xml:space="preserve">SOLUCION TALLER 5
</t>
    </r>
    <r>
      <rPr>
        <sz val="18"/>
        <color rgb="FFFF0000"/>
        <rFont val="Arial"/>
        <family val="2"/>
      </rPr>
      <t>CUESTIONARIO B</t>
    </r>
  </si>
  <si>
    <t>EMPRESA ESTACIONAMIENTOS</t>
  </si>
  <si>
    <t>ACARREOS RÁPIDOS</t>
  </si>
  <si>
    <t>JUNIO  30 DE ____</t>
  </si>
  <si>
    <t xml:space="preserve">    Capital, José Novoa</t>
  </si>
  <si>
    <t>R/ Deposito de José Novoa a la cuenta bancarias para apetura de empresa.</t>
  </si>
  <si>
    <t xml:space="preserve">Edificio </t>
  </si>
  <si>
    <t>R/ Compra de terreno  y edificio en efectivo</t>
  </si>
  <si>
    <t>Junio</t>
  </si>
  <si>
    <t xml:space="preserve">Junio </t>
  </si>
  <si>
    <t>Camiones</t>
  </si>
  <si>
    <t>R/ Compra de 3 camiones a Districamiones</t>
  </si>
  <si>
    <t>R/Compra de contado equipo de oficina</t>
  </si>
  <si>
    <t>Ingresos por servicio de acarreo</t>
  </si>
  <si>
    <t>R/ Servicio de acarreo familia Peláez (Cuenta por cobrar)</t>
  </si>
  <si>
    <t>Ingresos por servicio de acarreos</t>
  </si>
  <si>
    <t>R/ Servicios de acarreos mes de junio</t>
  </si>
  <si>
    <t xml:space="preserve">Gastos salarios </t>
  </si>
  <si>
    <t>R/ Pago salarios primera quincena del mes de junio</t>
  </si>
  <si>
    <t>Ingresos por servicios de acarreos</t>
  </si>
  <si>
    <t xml:space="preserve">R/ Servicios de acarreos  </t>
  </si>
  <si>
    <t>R/ Pago salarios segunda quincena del mes de junio</t>
  </si>
  <si>
    <t>junio</t>
  </si>
  <si>
    <t>Gastos gasolina</t>
  </si>
  <si>
    <t xml:space="preserve">    Cuentas por pagar</t>
  </si>
  <si>
    <t>R/ Factura por pagar de gastos de gasolina</t>
  </si>
  <si>
    <t>Gasto reparación de comiones</t>
  </si>
  <si>
    <t>R/Factura de reparación de camiones</t>
  </si>
  <si>
    <t>Retiro, José Novoa</t>
  </si>
  <si>
    <t>R/ Registro de la depreciación correspondiente al mes de junio.</t>
  </si>
  <si>
    <t>Depreciación de camiones</t>
  </si>
  <si>
    <t xml:space="preserve">    Depreciación Acumulada de Camiones</t>
  </si>
  <si>
    <t xml:space="preserve">Deposito de José Novoa </t>
  </si>
  <si>
    <t>Aporte de Jose Noveo</t>
  </si>
  <si>
    <t>Compra de edificio</t>
  </si>
  <si>
    <t>Compra en efectivo de terreno y edificio</t>
  </si>
  <si>
    <t>CAMIONES</t>
  </si>
  <si>
    <t>Compra de camiones</t>
  </si>
  <si>
    <t>Deuda por compra de camiones</t>
  </si>
  <si>
    <t>Compra de contado de equipo de oficina</t>
  </si>
  <si>
    <t>Ingresos por concepto de acarreos</t>
  </si>
  <si>
    <t>Crédito por servicios de acarreo</t>
  </si>
  <si>
    <t>INGRESOS POR SERVICIOS DE ACARREOS</t>
  </si>
  <si>
    <t>Cuenta No. _____</t>
  </si>
  <si>
    <t>GASTOS GASOLINA</t>
  </si>
  <si>
    <t>JUNIO</t>
  </si>
  <si>
    <t>Factura de gasolina</t>
  </si>
  <si>
    <t>Pago factura de gasolina</t>
  </si>
  <si>
    <t>Pago de nómina mes de junio</t>
  </si>
  <si>
    <t>GASTOS REPARACIÓN CAMIONES</t>
  </si>
  <si>
    <t>Factura de reparación camiones</t>
  </si>
  <si>
    <t>Factura reparación camiones</t>
  </si>
  <si>
    <t xml:space="preserve">junio </t>
  </si>
  <si>
    <t>Registro de la depreciacion del mes de junio</t>
  </si>
  <si>
    <t>Registro de la depreciación del edificio correspondiente al mes de junio.</t>
  </si>
  <si>
    <t>Registro de la depreciación del edificio correspondiente al mes de junio</t>
  </si>
  <si>
    <t>DEPRECIACIÓN - CAMIONES</t>
  </si>
  <si>
    <t>DEPRECIACIÓN ACUMULADA-CAMIONES</t>
  </si>
  <si>
    <t>Registro de la depreciación acumulada de camiones.</t>
  </si>
  <si>
    <t>Ingresos por acarreos</t>
  </si>
  <si>
    <t>Gastos reparación de camiones</t>
  </si>
  <si>
    <t>Depreciación - Camiones</t>
  </si>
  <si>
    <t>Depreciacion acumulada de camiones</t>
  </si>
  <si>
    <t>Ingreso por servicio de acarreo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</si>
</sst>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sz val="1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5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left" vertical="center" wrapText="1"/>
    </xf>
    <xf numFmtId="3" fontId="0" fillId="0" borderId="0" xfId="0" applyNumberFormat="1" applyBorder="1"/>
    <xf numFmtId="0" fontId="0" fillId="0" borderId="3" xfId="0" applyBorder="1" applyAlignment="1">
      <alignment vertical="center"/>
    </xf>
    <xf numFmtId="3" fontId="0" fillId="0" borderId="3" xfId="0" applyNumberFormat="1" applyBorder="1"/>
    <xf numFmtId="3" fontId="0" fillId="0" borderId="3" xfId="0" applyNumberFormat="1" applyBorder="1" applyAlignment="1">
      <alignment horizontal="left" vertical="center" wrapText="1"/>
    </xf>
    <xf numFmtId="3" fontId="5" fillId="0" borderId="3" xfId="0" applyNumberFormat="1" applyFont="1" applyBorder="1" applyAlignment="1">
      <alignment horizontal="left" vertical="center" wrapText="1"/>
    </xf>
    <xf numFmtId="3" fontId="0" fillId="0" borderId="4" xfId="0" applyNumberFormat="1" applyFill="1" applyBorder="1" applyAlignment="1">
      <alignment horizontal="left" vertical="center" wrapText="1"/>
    </xf>
    <xf numFmtId="0" fontId="0" fillId="0" borderId="3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/>
    <xf numFmtId="0" fontId="4" fillId="0" borderId="0" xfId="0" applyFont="1" applyBorder="1" applyAlignment="1"/>
    <xf numFmtId="3" fontId="6" fillId="0" borderId="0" xfId="0" applyNumberFormat="1" applyFont="1" applyBorder="1"/>
    <xf numFmtId="3" fontId="6" fillId="0" borderId="0" xfId="0" applyNumberFormat="1" applyFont="1" applyBorder="1" applyAlignment="1">
      <alignment horizontal="center" vertical="center"/>
    </xf>
    <xf numFmtId="3" fontId="6" fillId="0" borderId="0" xfId="0" applyNumberFormat="1" applyFont="1"/>
    <xf numFmtId="3" fontId="6" fillId="0" borderId="0" xfId="0" applyNumberFormat="1" applyFont="1" applyBorder="1" applyAlignment="1"/>
    <xf numFmtId="0" fontId="0" fillId="0" borderId="3" xfId="0" applyFill="1" applyBorder="1" applyAlignment="1">
      <alignment horizontal="center" vertical="center"/>
    </xf>
    <xf numFmtId="0" fontId="0" fillId="0" borderId="4" xfId="0" applyFill="1" applyBorder="1"/>
    <xf numFmtId="3" fontId="0" fillId="0" borderId="4" xfId="0" applyNumberFormat="1" applyFill="1" applyBorder="1"/>
    <xf numFmtId="0" fontId="6" fillId="0" borderId="4" xfId="0" applyFont="1" applyFill="1" applyBorder="1" applyAlignment="1">
      <alignment horizontal="left"/>
    </xf>
    <xf numFmtId="0" fontId="0" fillId="0" borderId="4" xfId="0" applyFill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left" vertical="center" wrapText="1"/>
    </xf>
    <xf numFmtId="3" fontId="6" fillId="0" borderId="0" xfId="0" applyNumberFormat="1" applyFont="1" applyFill="1" applyBorder="1"/>
    <xf numFmtId="3" fontId="6" fillId="0" borderId="3" xfId="0" applyNumberFormat="1" applyFont="1" applyBorder="1"/>
    <xf numFmtId="0" fontId="6" fillId="0" borderId="9" xfId="0" applyFont="1" applyFill="1" applyBorder="1" applyAlignment="1">
      <alignment horizontal="left"/>
    </xf>
    <xf numFmtId="3" fontId="0" fillId="0" borderId="9" xfId="0" applyNumberFormat="1" applyFill="1" applyBorder="1"/>
    <xf numFmtId="3" fontId="0" fillId="0" borderId="9" xfId="0" applyNumberFormat="1" applyFill="1" applyBorder="1" applyAlignment="1">
      <alignment horizontal="left" vertical="center" wrapText="1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9" xfId="0" applyFill="1" applyBorder="1"/>
    <xf numFmtId="0" fontId="0" fillId="0" borderId="9" xfId="0" applyFill="1" applyBorder="1" applyAlignment="1">
      <alignment horizontal="left" vertical="center" wrapText="1"/>
    </xf>
    <xf numFmtId="3" fontId="6" fillId="0" borderId="9" xfId="0" applyNumberFormat="1" applyFont="1" applyFill="1" applyBorder="1"/>
    <xf numFmtId="3" fontId="2" fillId="0" borderId="0" xfId="0" applyNumberFormat="1" applyFont="1" applyAlignment="1">
      <alignment horizontal="left" vertical="center" wrapText="1"/>
    </xf>
    <xf numFmtId="3" fontId="2" fillId="0" borderId="10" xfId="0" applyNumberFormat="1" applyFont="1" applyBorder="1"/>
    <xf numFmtId="3" fontId="3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Alignment="1">
      <alignment horizontal="center" wrapText="1"/>
    </xf>
    <xf numFmtId="3" fontId="0" fillId="0" borderId="7" xfId="0" applyNumberFormat="1" applyBorder="1" applyAlignment="1">
      <alignment horizontal="center" vertical="top"/>
    </xf>
    <xf numFmtId="3" fontId="0" fillId="0" borderId="4" xfId="0" applyNumberFormat="1" applyBorder="1" applyAlignment="1">
      <alignment horizontal="center" vertical="top"/>
    </xf>
    <xf numFmtId="3" fontId="0" fillId="0" borderId="9" xfId="0" applyNumberFormat="1" applyBorder="1" applyAlignment="1">
      <alignment horizontal="center" vertical="top"/>
    </xf>
    <xf numFmtId="3" fontId="0" fillId="0" borderId="7" xfId="0" applyNumberFormat="1" applyBorder="1" applyAlignment="1">
      <alignment horizontal="right" vertical="top"/>
    </xf>
    <xf numFmtId="3" fontId="0" fillId="0" borderId="4" xfId="0" applyNumberFormat="1" applyBorder="1" applyAlignment="1">
      <alignment horizontal="right" vertical="top"/>
    </xf>
    <xf numFmtId="3" fontId="0" fillId="0" borderId="9" xfId="0" applyNumberFormat="1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9" xfId="0" applyBorder="1" applyAlignment="1">
      <alignment horizontal="right" vertical="top"/>
    </xf>
    <xf numFmtId="3" fontId="0" fillId="0" borderId="3" xfId="0" applyNumberFormat="1" applyFill="1" applyBorder="1" applyAlignment="1">
      <alignment horizontal="left" vertical="center" wrapText="1"/>
    </xf>
    <xf numFmtId="3" fontId="0" fillId="0" borderId="11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3" fontId="0" fillId="0" borderId="3" xfId="0" applyNumberFormat="1" applyFill="1" applyBorder="1"/>
    <xf numFmtId="0" fontId="0" fillId="0" borderId="3" xfId="0" applyFill="1" applyBorder="1"/>
    <xf numFmtId="3" fontId="0" fillId="0" borderId="7" xfId="0" applyNumberFormat="1" applyFill="1" applyBorder="1"/>
    <xf numFmtId="0" fontId="0" fillId="0" borderId="7" xfId="0" applyFill="1" applyBorder="1" applyAlignment="1">
      <alignment vertical="top"/>
    </xf>
    <xf numFmtId="0" fontId="0" fillId="0" borderId="7" xfId="0" applyFill="1" applyBorder="1"/>
    <xf numFmtId="0" fontId="0" fillId="0" borderId="9" xfId="0" applyFill="1" applyBorder="1" applyAlignment="1">
      <alignment vertical="top"/>
    </xf>
    <xf numFmtId="3" fontId="6" fillId="0" borderId="3" xfId="0" applyNumberFormat="1" applyFont="1" applyFill="1" applyBorder="1"/>
    <xf numFmtId="3" fontId="0" fillId="0" borderId="7" xfId="0" applyNumberFormat="1" applyFill="1" applyBorder="1" applyAlignment="1">
      <alignment horizontal="left" vertical="center" wrapText="1"/>
    </xf>
    <xf numFmtId="3" fontId="6" fillId="0" borderId="7" xfId="0" applyNumberFormat="1" applyFont="1" applyFill="1" applyBorder="1"/>
    <xf numFmtId="3" fontId="6" fillId="0" borderId="4" xfId="0" applyNumberFormat="1" applyFont="1" applyFill="1" applyBorder="1"/>
    <xf numFmtId="3" fontId="6" fillId="0" borderId="8" xfId="0" applyNumberFormat="1" applyFont="1" applyFill="1" applyBorder="1"/>
    <xf numFmtId="0" fontId="0" fillId="0" borderId="0" xfId="0" applyFill="1"/>
    <xf numFmtId="0" fontId="0" fillId="0" borderId="1" xfId="0" applyFill="1" applyBorder="1"/>
    <xf numFmtId="3" fontId="6" fillId="0" borderId="1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5" xfId="0" applyFill="1" applyBorder="1" applyAlignment="1">
      <alignment horizontal="right" vertical="center" wrapText="1"/>
    </xf>
    <xf numFmtId="0" fontId="0" fillId="0" borderId="3" xfId="0" applyFill="1" applyBorder="1" applyAlignment="1">
      <alignment horizontal="center"/>
    </xf>
    <xf numFmtId="3" fontId="6" fillId="0" borderId="7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3" fontId="6" fillId="0" borderId="9" xfId="0" applyNumberFormat="1" applyFont="1" applyFill="1" applyBorder="1" applyAlignment="1">
      <alignment horizontal="right"/>
    </xf>
    <xf numFmtId="0" fontId="0" fillId="0" borderId="7" xfId="0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2" xfId="0" applyFill="1" applyBorder="1"/>
    <xf numFmtId="3" fontId="6" fillId="0" borderId="2" xfId="0" applyNumberFormat="1" applyFont="1" applyFill="1" applyBorder="1"/>
    <xf numFmtId="0" fontId="0" fillId="0" borderId="6" xfId="0" applyFill="1" applyBorder="1"/>
    <xf numFmtId="3" fontId="6" fillId="0" borderId="6" xfId="0" applyNumberFormat="1" applyFont="1" applyFill="1" applyBorder="1"/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right" vertical="top"/>
    </xf>
    <xf numFmtId="0" fontId="0" fillId="0" borderId="9" xfId="0" applyFill="1" applyBorder="1" applyAlignment="1">
      <alignment horizontal="right"/>
    </xf>
    <xf numFmtId="0" fontId="0" fillId="0" borderId="0" xfId="0" applyFill="1" applyAlignment="1">
      <alignment horizontal="left" vertical="center" wrapText="1"/>
    </xf>
    <xf numFmtId="3" fontId="6" fillId="0" borderId="0" xfId="0" applyNumberFormat="1" applyFont="1" applyFill="1"/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0" fillId="0" borderId="3" xfId="0" applyFont="1" applyBorder="1" applyAlignment="1"/>
    <xf numFmtId="0" fontId="0" fillId="0" borderId="9" xfId="0" applyFill="1" applyBorder="1" applyAlignment="1">
      <alignment horizontal="center"/>
    </xf>
    <xf numFmtId="3" fontId="5" fillId="0" borderId="3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/>
    <xf numFmtId="3" fontId="0" fillId="0" borderId="0" xfId="0" applyNumberFormat="1" applyFill="1"/>
    <xf numFmtId="0" fontId="0" fillId="0" borderId="11" xfId="0" applyFill="1" applyBorder="1"/>
    <xf numFmtId="3" fontId="6" fillId="0" borderId="3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/>
    <xf numFmtId="3" fontId="1" fillId="0" borderId="3" xfId="0" applyNumberFormat="1" applyFont="1" applyFill="1" applyBorder="1"/>
    <xf numFmtId="0" fontId="0" fillId="0" borderId="3" xfId="0" applyFont="1" applyFill="1" applyBorder="1" applyAlignment="1"/>
    <xf numFmtId="0" fontId="0" fillId="0" borderId="3" xfId="0" applyFill="1" applyBorder="1" applyAlignment="1">
      <alignment vertical="center"/>
    </xf>
    <xf numFmtId="3" fontId="6" fillId="0" borderId="3" xfId="0" applyNumberFormat="1" applyFont="1" applyFill="1" applyBorder="1" applyAlignment="1">
      <alignment horizontal="left" wrapText="1"/>
    </xf>
    <xf numFmtId="3" fontId="0" fillId="0" borderId="0" xfId="0" applyNumberFormat="1" applyFill="1" applyBorder="1" applyAlignment="1">
      <alignment horizontal="left" vertical="center" wrapText="1"/>
    </xf>
    <xf numFmtId="3" fontId="0" fillId="0" borderId="0" xfId="0" applyNumberFormat="1" applyFill="1" applyBorder="1"/>
    <xf numFmtId="3" fontId="5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 wrapText="1"/>
    </xf>
    <xf numFmtId="3" fontId="0" fillId="0" borderId="0" xfId="0" applyNumberFormat="1" applyFill="1" applyAlignment="1">
      <alignment horizontal="left" vertical="center" wrapText="1"/>
    </xf>
    <xf numFmtId="3" fontId="2" fillId="0" borderId="0" xfId="0" applyNumberFormat="1" applyFont="1" applyFill="1" applyAlignment="1">
      <alignment horizontal="left" vertical="center" wrapText="1"/>
    </xf>
    <xf numFmtId="3" fontId="2" fillId="0" borderId="10" xfId="0" applyNumberFormat="1" applyFont="1" applyFill="1" applyBorder="1"/>
    <xf numFmtId="0" fontId="2" fillId="0" borderId="0" xfId="0" applyFont="1" applyFill="1" applyAlignment="1">
      <alignment horizontal="center"/>
    </xf>
    <xf numFmtId="0" fontId="0" fillId="0" borderId="7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3"/>
  <sheetViews>
    <sheetView topLeftCell="A25" workbookViewId="0">
      <selection activeCell="C41" sqref="C41"/>
    </sheetView>
  </sheetViews>
  <sheetFormatPr baseColWidth="10" defaultRowHeight="15" x14ac:dyDescent="0.2"/>
  <cols>
    <col min="1" max="1" width="7.6640625" customWidth="1"/>
    <col min="2" max="2" width="5.44140625" customWidth="1"/>
    <col min="3" max="3" width="37.44140625" customWidth="1"/>
    <col min="4" max="4" width="14.5546875" customWidth="1"/>
    <col min="5" max="5" width="15.88671875" customWidth="1"/>
    <col min="7" max="7" width="8.21875" customWidth="1"/>
    <col min="8" max="8" width="6.21875" customWidth="1"/>
    <col min="9" max="9" width="25.88671875" customWidth="1"/>
  </cols>
  <sheetData>
    <row r="1" spans="1:14" x14ac:dyDescent="0.2">
      <c r="A1" s="43" t="s">
        <v>0</v>
      </c>
      <c r="B1" s="43"/>
      <c r="C1" s="43"/>
      <c r="D1" s="43"/>
      <c r="E1" s="43"/>
    </row>
    <row r="2" spans="1:14" ht="44.25" customHeight="1" x14ac:dyDescent="0.35">
      <c r="A2" s="50" t="s">
        <v>114</v>
      </c>
      <c r="B2" s="43"/>
      <c r="C2" s="43"/>
      <c r="D2" s="43"/>
      <c r="E2" s="43"/>
      <c r="G2" s="46" t="s">
        <v>16</v>
      </c>
      <c r="H2" s="46"/>
      <c r="I2" s="46"/>
      <c r="J2" s="46"/>
      <c r="K2" s="46"/>
      <c r="L2" s="46"/>
      <c r="M2" s="14"/>
      <c r="N2" s="14"/>
    </row>
    <row r="3" spans="1:14" ht="23.25" x14ac:dyDescent="0.35">
      <c r="A3" s="48" t="s">
        <v>1</v>
      </c>
      <c r="B3" s="48"/>
      <c r="C3" s="48"/>
      <c r="D3" s="48"/>
      <c r="E3" s="48"/>
      <c r="G3" s="45" t="s">
        <v>7</v>
      </c>
      <c r="H3" s="45"/>
      <c r="I3" s="45"/>
      <c r="J3" s="45"/>
      <c r="K3" s="45"/>
      <c r="L3" s="45"/>
      <c r="M3" s="13"/>
      <c r="N3" s="10"/>
    </row>
    <row r="4" spans="1:14" x14ac:dyDescent="0.2">
      <c r="A4" s="47" t="s">
        <v>2</v>
      </c>
      <c r="B4" s="47"/>
      <c r="C4" s="4" t="s">
        <v>3</v>
      </c>
      <c r="D4" s="4" t="s">
        <v>4</v>
      </c>
      <c r="E4" s="4" t="s">
        <v>5</v>
      </c>
      <c r="G4" s="49" t="s">
        <v>20</v>
      </c>
      <c r="H4" s="49"/>
      <c r="I4" s="49"/>
      <c r="J4" s="49"/>
      <c r="K4" s="49"/>
      <c r="L4" s="49"/>
      <c r="M4" s="11"/>
      <c r="N4" s="10"/>
    </row>
    <row r="5" spans="1:14" x14ac:dyDescent="0.2">
      <c r="A5" s="5" t="s">
        <v>73</v>
      </c>
      <c r="B5" s="5">
        <v>1</v>
      </c>
      <c r="C5" s="6" t="s">
        <v>6</v>
      </c>
      <c r="D5" s="65">
        <v>50000</v>
      </c>
      <c r="E5" s="65"/>
      <c r="G5" s="44" t="s">
        <v>17</v>
      </c>
      <c r="H5" s="44"/>
      <c r="I5" s="31" t="s">
        <v>3</v>
      </c>
      <c r="J5" s="30" t="s">
        <v>18</v>
      </c>
      <c r="K5" s="30" t="s">
        <v>5</v>
      </c>
      <c r="L5" s="32" t="s">
        <v>19</v>
      </c>
      <c r="M5" s="3"/>
      <c r="N5" s="12"/>
    </row>
    <row r="6" spans="1:14" x14ac:dyDescent="0.2">
      <c r="A6" s="5"/>
      <c r="B6" s="5"/>
      <c r="C6" s="6" t="s">
        <v>68</v>
      </c>
      <c r="D6" s="65"/>
      <c r="E6" s="65">
        <v>50000</v>
      </c>
      <c r="G6" s="69" t="s">
        <v>73</v>
      </c>
      <c r="H6" s="67">
        <v>1</v>
      </c>
      <c r="I6" s="72" t="s">
        <v>69</v>
      </c>
      <c r="J6" s="73">
        <f>D5</f>
        <v>50000</v>
      </c>
      <c r="K6" s="73"/>
      <c r="L6" s="73">
        <f>J6-K6</f>
        <v>50000</v>
      </c>
      <c r="M6" s="15"/>
      <c r="N6" s="10"/>
    </row>
    <row r="7" spans="1:14" ht="25.5" x14ac:dyDescent="0.2">
      <c r="A7" s="5"/>
      <c r="B7" s="5"/>
      <c r="C7" s="7" t="s">
        <v>72</v>
      </c>
      <c r="D7" s="65"/>
      <c r="E7" s="65"/>
      <c r="G7" s="20" t="s">
        <v>73</v>
      </c>
      <c r="H7" s="21">
        <v>5</v>
      </c>
      <c r="I7" s="8" t="s">
        <v>24</v>
      </c>
      <c r="J7" s="74"/>
      <c r="K7" s="74">
        <f>E9</f>
        <v>40000</v>
      </c>
      <c r="L7" s="74">
        <f>L6+J7-K7</f>
        <v>10000</v>
      </c>
      <c r="M7" s="15"/>
      <c r="N7" s="10"/>
    </row>
    <row r="8" spans="1:14" ht="30" x14ac:dyDescent="0.2">
      <c r="A8" s="51" t="s">
        <v>73</v>
      </c>
      <c r="B8" s="54">
        <v>5</v>
      </c>
      <c r="C8" s="6" t="s">
        <v>8</v>
      </c>
      <c r="D8" s="65">
        <v>160000</v>
      </c>
      <c r="E8" s="65"/>
      <c r="G8" s="22" t="s">
        <v>73</v>
      </c>
      <c r="H8" s="21">
        <v>6</v>
      </c>
      <c r="I8" s="8" t="s">
        <v>76</v>
      </c>
      <c r="J8" s="74">
        <v>1200</v>
      </c>
      <c r="K8" s="74"/>
      <c r="L8" s="74">
        <f t="shared" ref="L8:L14" si="0">L7+J8-K8</f>
        <v>11200</v>
      </c>
      <c r="M8" s="15"/>
      <c r="N8" s="10"/>
    </row>
    <row r="9" spans="1:14" x14ac:dyDescent="0.2">
      <c r="A9" s="52"/>
      <c r="B9" s="55"/>
      <c r="C9" s="60" t="s">
        <v>9</v>
      </c>
      <c r="D9" s="66"/>
      <c r="E9" s="66">
        <v>40000</v>
      </c>
      <c r="G9" s="20" t="s">
        <v>80</v>
      </c>
      <c r="H9" s="21">
        <v>7</v>
      </c>
      <c r="I9" s="8" t="s">
        <v>95</v>
      </c>
      <c r="J9" s="74"/>
      <c r="K9" s="74">
        <v>390</v>
      </c>
      <c r="L9" s="74">
        <f t="shared" si="0"/>
        <v>10810</v>
      </c>
      <c r="M9" s="15"/>
      <c r="N9" s="10"/>
    </row>
    <row r="10" spans="1:14" x14ac:dyDescent="0.2">
      <c r="A10" s="52"/>
      <c r="B10" s="55"/>
      <c r="C10" s="6" t="s">
        <v>11</v>
      </c>
      <c r="D10" s="65"/>
      <c r="E10" s="65">
        <f>D8-E9</f>
        <v>120000</v>
      </c>
      <c r="G10" s="22" t="s">
        <v>73</v>
      </c>
      <c r="H10" s="21">
        <v>31</v>
      </c>
      <c r="I10" s="8" t="s">
        <v>104</v>
      </c>
      <c r="J10" s="75"/>
      <c r="K10" s="74">
        <f>E26</f>
        <v>2720</v>
      </c>
      <c r="L10" s="74">
        <f t="shared" si="0"/>
        <v>8090</v>
      </c>
      <c r="M10" s="15"/>
      <c r="N10" s="10"/>
    </row>
    <row r="11" spans="1:14" x14ac:dyDescent="0.2">
      <c r="A11" s="53"/>
      <c r="B11" s="56"/>
      <c r="C11" s="7" t="s">
        <v>94</v>
      </c>
      <c r="D11" s="67"/>
      <c r="E11" s="67"/>
      <c r="G11" s="20" t="s">
        <v>73</v>
      </c>
      <c r="H11" s="21">
        <v>31</v>
      </c>
      <c r="I11" s="8" t="s">
        <v>107</v>
      </c>
      <c r="J11" s="74"/>
      <c r="K11" s="25">
        <f>E32</f>
        <v>2000</v>
      </c>
      <c r="L11" s="74">
        <f t="shared" si="0"/>
        <v>6090</v>
      </c>
      <c r="M11" s="15"/>
      <c r="N11" s="10"/>
    </row>
    <row r="12" spans="1:14" ht="30" x14ac:dyDescent="0.2">
      <c r="A12" s="57" t="s">
        <v>73</v>
      </c>
      <c r="B12" s="57">
        <v>6</v>
      </c>
      <c r="C12" s="61" t="s">
        <v>6</v>
      </c>
      <c r="D12" s="68">
        <v>1200</v>
      </c>
      <c r="E12" s="69"/>
      <c r="G12" s="22" t="s">
        <v>73</v>
      </c>
      <c r="H12" s="21">
        <v>31</v>
      </c>
      <c r="I12" s="23" t="s">
        <v>108</v>
      </c>
      <c r="J12" s="74"/>
      <c r="K12" s="25">
        <f>E35</f>
        <v>5000</v>
      </c>
      <c r="L12" s="74">
        <f t="shared" si="0"/>
        <v>1090</v>
      </c>
      <c r="M12" s="15"/>
      <c r="N12" s="10"/>
    </row>
    <row r="13" spans="1:14" x14ac:dyDescent="0.2">
      <c r="A13" s="58"/>
      <c r="B13" s="58"/>
      <c r="C13" s="61" t="s">
        <v>75</v>
      </c>
      <c r="D13" s="70"/>
      <c r="E13" s="70">
        <v>1200</v>
      </c>
      <c r="G13" s="20"/>
      <c r="H13" s="21"/>
      <c r="I13" s="8"/>
      <c r="J13" s="20"/>
      <c r="K13" s="25"/>
      <c r="L13" s="74"/>
      <c r="M13" s="15"/>
      <c r="N13" s="10"/>
    </row>
    <row r="14" spans="1:14" ht="25.5" x14ac:dyDescent="0.2">
      <c r="A14" s="59"/>
      <c r="B14" s="59"/>
      <c r="C14" s="7" t="s">
        <v>77</v>
      </c>
      <c r="D14" s="66"/>
      <c r="E14" s="66"/>
      <c r="G14" s="27"/>
      <c r="H14" s="28"/>
      <c r="I14" s="29"/>
      <c r="J14" s="33"/>
      <c r="K14" s="25"/>
      <c r="L14" s="74"/>
      <c r="M14" s="15"/>
      <c r="N14" s="10"/>
    </row>
    <row r="15" spans="1:14" x14ac:dyDescent="0.2">
      <c r="A15" s="57" t="s">
        <v>80</v>
      </c>
      <c r="B15" s="57">
        <v>7</v>
      </c>
      <c r="C15" s="8" t="s">
        <v>81</v>
      </c>
      <c r="D15" s="69">
        <v>390</v>
      </c>
      <c r="E15" s="69"/>
      <c r="G15" s="76"/>
      <c r="H15" s="76"/>
      <c r="I15" s="76"/>
      <c r="J15" s="76"/>
      <c r="K15" s="77"/>
      <c r="L15" s="78"/>
      <c r="M15" s="18"/>
      <c r="N15" s="10"/>
    </row>
    <row r="16" spans="1:14" x14ac:dyDescent="0.2">
      <c r="A16" s="58"/>
      <c r="B16" s="58"/>
      <c r="C16" s="8" t="s">
        <v>9</v>
      </c>
      <c r="D16" s="33"/>
      <c r="E16" s="33">
        <v>390</v>
      </c>
      <c r="G16" s="76"/>
      <c r="H16" s="76"/>
      <c r="I16" s="76"/>
      <c r="J16" s="76"/>
      <c r="K16" s="79"/>
      <c r="L16" s="25"/>
      <c r="M16" s="18"/>
      <c r="N16" s="10"/>
    </row>
    <row r="17" spans="1:14" ht="25.5" x14ac:dyDescent="0.2">
      <c r="A17" s="59"/>
      <c r="B17" s="59"/>
      <c r="C17" s="7" t="s">
        <v>82</v>
      </c>
      <c r="D17" s="66"/>
      <c r="E17" s="66"/>
      <c r="G17" s="76"/>
      <c r="H17" s="76"/>
      <c r="I17" s="76"/>
      <c r="J17" s="76"/>
      <c r="K17" s="79"/>
      <c r="L17" s="25"/>
      <c r="M17" s="18"/>
      <c r="N17" s="10"/>
    </row>
    <row r="18" spans="1:14" ht="15.75" x14ac:dyDescent="0.25">
      <c r="A18" s="54" t="s">
        <v>80</v>
      </c>
      <c r="B18" s="54">
        <v>15</v>
      </c>
      <c r="C18" s="6" t="s">
        <v>15</v>
      </c>
      <c r="D18" s="65">
        <v>1836</v>
      </c>
      <c r="E18" s="65"/>
      <c r="G18" s="80" t="s">
        <v>70</v>
      </c>
      <c r="H18" s="80"/>
      <c r="I18" s="80"/>
      <c r="J18" s="80"/>
      <c r="K18" s="80"/>
      <c r="L18" s="80"/>
      <c r="M18" s="15"/>
      <c r="N18" s="10"/>
    </row>
    <row r="19" spans="1:14" x14ac:dyDescent="0.2">
      <c r="A19" s="55"/>
      <c r="B19" s="55"/>
      <c r="C19" s="6" t="s">
        <v>97</v>
      </c>
      <c r="D19" s="65"/>
      <c r="E19" s="65">
        <v>1836</v>
      </c>
      <c r="G19" s="81" t="s">
        <v>21</v>
      </c>
      <c r="H19" s="81"/>
      <c r="I19" s="81"/>
      <c r="J19" s="81"/>
      <c r="K19" s="81"/>
      <c r="L19" s="81"/>
      <c r="M19" s="15"/>
      <c r="N19" s="10"/>
    </row>
    <row r="20" spans="1:14" ht="38.25" x14ac:dyDescent="0.2">
      <c r="A20" s="56"/>
      <c r="B20" s="56"/>
      <c r="C20" s="7" t="s">
        <v>84</v>
      </c>
      <c r="D20" s="65"/>
      <c r="E20" s="65"/>
      <c r="G20" s="19" t="s">
        <v>17</v>
      </c>
      <c r="H20" s="19"/>
      <c r="I20" s="19" t="s">
        <v>3</v>
      </c>
      <c r="J20" s="66" t="s">
        <v>18</v>
      </c>
      <c r="K20" s="66" t="s">
        <v>5</v>
      </c>
      <c r="L20" s="82" t="s">
        <v>19</v>
      </c>
      <c r="M20" s="15"/>
      <c r="N20" s="10"/>
    </row>
    <row r="21" spans="1:14" x14ac:dyDescent="0.2">
      <c r="A21" s="5"/>
      <c r="B21" s="5"/>
      <c r="D21" s="65"/>
      <c r="E21" s="65"/>
      <c r="G21" s="69" t="s">
        <v>73</v>
      </c>
      <c r="H21" s="67">
        <v>1</v>
      </c>
      <c r="I21" s="72" t="s">
        <v>71</v>
      </c>
      <c r="J21" s="73"/>
      <c r="K21" s="83">
        <f>E6</f>
        <v>50000</v>
      </c>
      <c r="L21" s="73">
        <f>K21-J21</f>
        <v>50000</v>
      </c>
      <c r="M21" s="15"/>
      <c r="N21" s="10"/>
    </row>
    <row r="22" spans="1:14" x14ac:dyDescent="0.2">
      <c r="A22" s="5" t="s">
        <v>80</v>
      </c>
      <c r="B22" s="5">
        <v>31</v>
      </c>
      <c r="C22" s="6" t="s">
        <v>85</v>
      </c>
      <c r="D22" s="65">
        <v>78000</v>
      </c>
      <c r="E22" s="65"/>
      <c r="G22" s="84"/>
      <c r="H22" s="21"/>
      <c r="I22" s="8"/>
      <c r="J22" s="74"/>
      <c r="K22" s="74"/>
      <c r="L22" s="74"/>
      <c r="M22" s="15"/>
      <c r="N22" s="10"/>
    </row>
    <row r="23" spans="1:14" x14ac:dyDescent="0.2">
      <c r="A23" s="5"/>
      <c r="B23" s="5"/>
      <c r="C23" s="6" t="s">
        <v>37</v>
      </c>
      <c r="D23" s="65"/>
      <c r="E23" s="65">
        <v>78000</v>
      </c>
      <c r="G23" s="33"/>
      <c r="H23" s="33"/>
      <c r="I23" s="29"/>
      <c r="J23" s="35"/>
      <c r="K23" s="35"/>
      <c r="L23" s="35"/>
      <c r="M23" s="15"/>
      <c r="N23" s="10"/>
    </row>
    <row r="24" spans="1:14" x14ac:dyDescent="0.2">
      <c r="A24" s="5"/>
      <c r="B24" s="5"/>
      <c r="C24" s="7" t="s">
        <v>86</v>
      </c>
      <c r="D24" s="65"/>
      <c r="E24" s="65"/>
      <c r="G24" s="76"/>
      <c r="H24" s="76"/>
      <c r="I24" s="76"/>
      <c r="J24" s="76"/>
      <c r="K24" s="76"/>
      <c r="L24" s="76"/>
      <c r="M24" s="15"/>
      <c r="N24" s="10"/>
    </row>
    <row r="25" spans="1:14" x14ac:dyDescent="0.2">
      <c r="A25" s="5" t="s">
        <v>80</v>
      </c>
      <c r="B25" s="5">
        <v>31</v>
      </c>
      <c r="C25" s="6" t="s">
        <v>87</v>
      </c>
      <c r="D25" s="65">
        <v>2720</v>
      </c>
      <c r="E25" s="65"/>
      <c r="G25" s="76"/>
      <c r="H25" s="76"/>
      <c r="I25" s="76"/>
      <c r="J25" s="76"/>
      <c r="K25" s="76"/>
      <c r="L25" s="76"/>
      <c r="M25" s="15"/>
      <c r="N25" s="10"/>
    </row>
    <row r="26" spans="1:14" x14ac:dyDescent="0.2">
      <c r="A26" s="5"/>
      <c r="B26" s="5"/>
      <c r="C26" s="6" t="s">
        <v>32</v>
      </c>
      <c r="D26" s="65"/>
      <c r="E26" s="65">
        <v>2720</v>
      </c>
      <c r="G26" s="85" t="s">
        <v>23</v>
      </c>
      <c r="H26" s="85"/>
      <c r="I26" s="85"/>
      <c r="J26" s="85"/>
      <c r="K26" s="85"/>
      <c r="L26" s="85"/>
      <c r="M26" s="18"/>
      <c r="N26" s="10"/>
    </row>
    <row r="27" spans="1:14" x14ac:dyDescent="0.2">
      <c r="A27" s="5"/>
      <c r="B27" s="5"/>
      <c r="C27" s="7" t="s">
        <v>88</v>
      </c>
      <c r="D27" s="65"/>
      <c r="E27" s="65"/>
      <c r="G27" s="86" t="s">
        <v>21</v>
      </c>
      <c r="H27" s="86"/>
      <c r="I27" s="86"/>
      <c r="J27" s="86"/>
      <c r="K27" s="86"/>
      <c r="L27" s="86"/>
      <c r="M27" s="16"/>
      <c r="N27" s="10"/>
    </row>
    <row r="28" spans="1:14" x14ac:dyDescent="0.2">
      <c r="A28" s="5" t="s">
        <v>80</v>
      </c>
      <c r="B28" s="5">
        <v>31</v>
      </c>
      <c r="C28" s="6" t="s">
        <v>15</v>
      </c>
      <c r="D28" s="65">
        <v>5338</v>
      </c>
      <c r="E28" s="65"/>
      <c r="G28" s="19" t="s">
        <v>17</v>
      </c>
      <c r="H28" s="19"/>
      <c r="I28" s="19" t="s">
        <v>3</v>
      </c>
      <c r="J28" s="66" t="s">
        <v>18</v>
      </c>
      <c r="K28" s="66" t="s">
        <v>5</v>
      </c>
      <c r="L28" s="82" t="s">
        <v>19</v>
      </c>
      <c r="M28" s="15"/>
      <c r="N28" s="10"/>
    </row>
    <row r="29" spans="1:14" x14ac:dyDescent="0.2">
      <c r="A29" s="5"/>
      <c r="B29" s="5"/>
      <c r="C29" s="6" t="s">
        <v>96</v>
      </c>
      <c r="D29" s="65"/>
      <c r="E29" s="65">
        <v>5338</v>
      </c>
      <c r="G29" s="69" t="s">
        <v>73</v>
      </c>
      <c r="H29" s="67">
        <v>5</v>
      </c>
      <c r="I29" s="72" t="s">
        <v>93</v>
      </c>
      <c r="J29" s="73">
        <f>D8</f>
        <v>160000</v>
      </c>
      <c r="K29" s="73"/>
      <c r="L29" s="73">
        <f>J29-K29</f>
        <v>160000</v>
      </c>
      <c r="M29" s="15"/>
      <c r="N29" s="12"/>
    </row>
    <row r="30" spans="1:14" ht="25.5" x14ac:dyDescent="0.2">
      <c r="A30" s="5"/>
      <c r="B30" s="5"/>
      <c r="C30" s="7" t="s">
        <v>89</v>
      </c>
      <c r="D30" s="65"/>
      <c r="E30" s="65"/>
      <c r="G30" s="27"/>
      <c r="H30" s="28"/>
      <c r="I30" s="29"/>
      <c r="J30" s="35"/>
      <c r="K30" s="87"/>
      <c r="L30" s="35"/>
      <c r="M30" s="15"/>
      <c r="N30" s="10"/>
    </row>
    <row r="31" spans="1:14" x14ac:dyDescent="0.2">
      <c r="A31" s="5" t="s">
        <v>80</v>
      </c>
      <c r="B31" s="5">
        <v>31</v>
      </c>
      <c r="C31" s="6" t="s">
        <v>90</v>
      </c>
      <c r="D31" s="65">
        <v>2000</v>
      </c>
      <c r="E31" s="65"/>
      <c r="G31" s="76"/>
      <c r="H31" s="76"/>
      <c r="I31" s="76"/>
      <c r="J31" s="76"/>
      <c r="K31" s="76"/>
      <c r="L31" s="76"/>
      <c r="M31" s="15"/>
      <c r="N31" s="12"/>
    </row>
    <row r="32" spans="1:14" x14ac:dyDescent="0.2">
      <c r="A32" s="5"/>
      <c r="B32" s="5"/>
      <c r="C32" s="6" t="s">
        <v>9</v>
      </c>
      <c r="D32" s="65"/>
      <c r="E32" s="65">
        <v>2000</v>
      </c>
      <c r="G32" s="76"/>
      <c r="H32" s="76"/>
      <c r="I32" s="76"/>
      <c r="J32" s="76"/>
      <c r="K32" s="76"/>
      <c r="L32" s="76"/>
      <c r="M32" s="15"/>
      <c r="N32" s="10"/>
    </row>
    <row r="33" spans="1:14" ht="25.5" x14ac:dyDescent="0.2">
      <c r="A33" s="5"/>
      <c r="B33" s="5"/>
      <c r="C33" s="7" t="s">
        <v>91</v>
      </c>
      <c r="D33" s="65"/>
      <c r="E33" s="65"/>
      <c r="G33" s="85" t="s">
        <v>27</v>
      </c>
      <c r="H33" s="85"/>
      <c r="I33" s="85"/>
      <c r="J33" s="85"/>
      <c r="K33" s="85"/>
      <c r="L33" s="85"/>
      <c r="M33" s="15"/>
      <c r="N33" s="10"/>
    </row>
    <row r="34" spans="1:14" x14ac:dyDescent="0.2">
      <c r="A34" s="5" t="s">
        <v>80</v>
      </c>
      <c r="B34" s="5">
        <v>31</v>
      </c>
      <c r="C34" s="24" t="s">
        <v>12</v>
      </c>
      <c r="D34" s="71">
        <v>5000</v>
      </c>
      <c r="E34" s="71"/>
      <c r="G34" s="86" t="s">
        <v>21</v>
      </c>
      <c r="H34" s="86"/>
      <c r="I34" s="86"/>
      <c r="J34" s="86"/>
      <c r="K34" s="86"/>
      <c r="L34" s="86"/>
      <c r="M34" s="15"/>
      <c r="N34" s="10"/>
    </row>
    <row r="35" spans="1:14" x14ac:dyDescent="0.2">
      <c r="A35" s="5"/>
      <c r="B35" s="5"/>
      <c r="C35" s="24" t="s">
        <v>9</v>
      </c>
      <c r="D35" s="71"/>
      <c r="E35" s="71">
        <v>5000</v>
      </c>
      <c r="G35" s="19" t="s">
        <v>17</v>
      </c>
      <c r="H35" s="19"/>
      <c r="I35" s="19" t="s">
        <v>3</v>
      </c>
      <c r="J35" s="66" t="s">
        <v>18</v>
      </c>
      <c r="K35" s="66" t="s">
        <v>5</v>
      </c>
      <c r="L35" s="82" t="s">
        <v>19</v>
      </c>
      <c r="M35" s="15"/>
      <c r="N35" s="10"/>
    </row>
    <row r="36" spans="1:14" x14ac:dyDescent="0.2">
      <c r="A36" s="5"/>
      <c r="B36" s="5"/>
      <c r="C36" s="7" t="s">
        <v>92</v>
      </c>
      <c r="D36" s="26"/>
      <c r="E36" s="26"/>
      <c r="G36" s="69" t="s">
        <v>73</v>
      </c>
      <c r="H36" s="69">
        <v>5</v>
      </c>
      <c r="I36" s="88" t="s">
        <v>74</v>
      </c>
      <c r="J36" s="73"/>
      <c r="K36" s="73">
        <f>E10</f>
        <v>120000</v>
      </c>
      <c r="L36" s="73">
        <f>K36</f>
        <v>120000</v>
      </c>
      <c r="M36" s="15"/>
      <c r="N36" s="10"/>
    </row>
    <row r="37" spans="1:14" ht="30" x14ac:dyDescent="0.2">
      <c r="A37" s="3"/>
      <c r="B37" s="3"/>
      <c r="C37" s="63"/>
      <c r="D37" s="15"/>
      <c r="E37" s="15"/>
      <c r="G37" s="20" t="s">
        <v>73</v>
      </c>
      <c r="H37" s="20">
        <v>31</v>
      </c>
      <c r="I37" s="23" t="s">
        <v>101</v>
      </c>
      <c r="J37" s="74"/>
      <c r="K37" s="75">
        <f>E23</f>
        <v>78000</v>
      </c>
      <c r="L37" s="74">
        <f>L36+K37-J37</f>
        <v>198000</v>
      </c>
      <c r="M37" s="15"/>
      <c r="N37" s="10"/>
    </row>
    <row r="38" spans="1:14" x14ac:dyDescent="0.2">
      <c r="A38" s="3"/>
      <c r="B38" s="3"/>
      <c r="C38" s="63"/>
      <c r="D38" s="15"/>
      <c r="E38" s="15"/>
      <c r="G38" s="20" t="s">
        <v>80</v>
      </c>
      <c r="H38" s="20">
        <v>31</v>
      </c>
      <c r="I38" s="23" t="s">
        <v>31</v>
      </c>
      <c r="J38" s="74">
        <f>D34</f>
        <v>5000</v>
      </c>
      <c r="K38" s="74"/>
      <c r="L38" s="74">
        <f>L37+K38-J38</f>
        <v>193000</v>
      </c>
      <c r="M38" s="15"/>
      <c r="N38" s="10"/>
    </row>
    <row r="39" spans="1:14" ht="18" x14ac:dyDescent="0.25">
      <c r="B39" s="3"/>
      <c r="C39" s="38" t="s">
        <v>53</v>
      </c>
      <c r="D39" s="38"/>
      <c r="E39" s="38"/>
      <c r="G39" s="20"/>
      <c r="H39" s="20"/>
      <c r="I39" s="23"/>
      <c r="J39" s="20"/>
      <c r="K39" s="20"/>
      <c r="L39" s="21"/>
      <c r="M39" s="15"/>
      <c r="N39" s="10"/>
    </row>
    <row r="40" spans="1:14" ht="15.75" x14ac:dyDescent="0.2">
      <c r="A40" s="3"/>
      <c r="B40" s="3"/>
      <c r="C40" s="39" t="s">
        <v>116</v>
      </c>
      <c r="D40" s="39"/>
      <c r="E40" s="39"/>
      <c r="G40" s="33"/>
      <c r="H40" s="33"/>
      <c r="I40" s="34"/>
      <c r="J40" s="33"/>
      <c r="K40" s="35"/>
      <c r="L40" s="28"/>
      <c r="M40" s="15"/>
      <c r="N40" s="10"/>
    </row>
    <row r="41" spans="1:14" x14ac:dyDescent="0.2">
      <c r="A41" s="1"/>
      <c r="B41" s="1"/>
      <c r="C41" s="40" t="s">
        <v>113</v>
      </c>
      <c r="D41" s="40"/>
      <c r="E41" s="40"/>
      <c r="G41" s="76"/>
      <c r="H41" s="76"/>
      <c r="I41" s="76"/>
      <c r="J41" s="76"/>
      <c r="K41" s="76"/>
      <c r="L41" s="76"/>
      <c r="M41" s="15"/>
      <c r="N41" s="10"/>
    </row>
    <row r="42" spans="1:14" x14ac:dyDescent="0.2">
      <c r="A42" s="1"/>
      <c r="B42" s="1"/>
      <c r="G42" s="76"/>
      <c r="H42" s="76"/>
      <c r="I42" s="76"/>
      <c r="J42" s="76"/>
      <c r="K42" s="76"/>
      <c r="L42" s="76"/>
      <c r="M42" s="15"/>
      <c r="N42" s="10"/>
    </row>
    <row r="43" spans="1:14" x14ac:dyDescent="0.2">
      <c r="A43" s="1"/>
      <c r="B43" s="1"/>
      <c r="C43" s="2"/>
      <c r="D43" s="1"/>
      <c r="E43" s="1"/>
      <c r="G43" s="89" t="s">
        <v>28</v>
      </c>
      <c r="H43" s="89"/>
      <c r="I43" s="89"/>
      <c r="J43" s="89"/>
      <c r="K43" s="89"/>
      <c r="L43" s="89"/>
      <c r="M43" s="15"/>
      <c r="N43" s="10"/>
    </row>
    <row r="44" spans="1:14" x14ac:dyDescent="0.2">
      <c r="A44" s="1"/>
      <c r="B44" s="1"/>
      <c r="C44" s="2" t="s">
        <v>55</v>
      </c>
      <c r="D44" s="1">
        <f>L12</f>
        <v>1090</v>
      </c>
      <c r="E44" s="1"/>
      <c r="G44" s="86" t="s">
        <v>21</v>
      </c>
      <c r="H44" s="86"/>
      <c r="I44" s="86"/>
      <c r="J44" s="86"/>
      <c r="K44" s="86"/>
      <c r="L44" s="86"/>
      <c r="M44" s="17"/>
    </row>
    <row r="45" spans="1:14" x14ac:dyDescent="0.2">
      <c r="A45" s="1"/>
      <c r="B45" s="1"/>
      <c r="C45" s="2" t="s">
        <v>56</v>
      </c>
      <c r="D45" s="1">
        <f>L47</f>
        <v>7174</v>
      </c>
      <c r="E45" s="1"/>
      <c r="G45" s="19" t="s">
        <v>17</v>
      </c>
      <c r="H45" s="19"/>
      <c r="I45" s="19" t="s">
        <v>3</v>
      </c>
      <c r="J45" s="66" t="s">
        <v>18</v>
      </c>
      <c r="K45" s="66" t="s">
        <v>5</v>
      </c>
      <c r="L45" s="82" t="s">
        <v>19</v>
      </c>
      <c r="M45" s="17"/>
    </row>
    <row r="46" spans="1:14" ht="30" x14ac:dyDescent="0.2">
      <c r="A46" s="1"/>
      <c r="B46" s="1"/>
      <c r="C46" s="2" t="s">
        <v>57</v>
      </c>
      <c r="D46" s="1">
        <f>L29</f>
        <v>160000</v>
      </c>
      <c r="E46" s="1"/>
      <c r="G46" s="69" t="s">
        <v>80</v>
      </c>
      <c r="H46" s="69">
        <v>15</v>
      </c>
      <c r="I46" s="88" t="s">
        <v>106</v>
      </c>
      <c r="J46" s="73">
        <f>D18</f>
        <v>1836</v>
      </c>
      <c r="K46" s="73"/>
      <c r="L46" s="73">
        <f>J46</f>
        <v>1836</v>
      </c>
      <c r="M46" s="17"/>
    </row>
    <row r="47" spans="1:14" ht="30" x14ac:dyDescent="0.2">
      <c r="A47" s="1"/>
      <c r="B47" s="1"/>
      <c r="C47" s="2" t="s">
        <v>61</v>
      </c>
      <c r="D47" s="1"/>
      <c r="E47" s="1">
        <f>L38</f>
        <v>193000</v>
      </c>
      <c r="G47" s="20" t="s">
        <v>80</v>
      </c>
      <c r="H47" s="20">
        <v>31</v>
      </c>
      <c r="I47" s="23" t="s">
        <v>105</v>
      </c>
      <c r="J47" s="74">
        <f>D28</f>
        <v>5338</v>
      </c>
      <c r="K47" s="74"/>
      <c r="L47" s="74">
        <f>L46+J47-K47</f>
        <v>7174</v>
      </c>
      <c r="M47" s="17"/>
    </row>
    <row r="48" spans="1:14" ht="15" customHeight="1" x14ac:dyDescent="0.2">
      <c r="A48" s="1"/>
      <c r="B48" s="1"/>
      <c r="C48" s="2" t="s">
        <v>111</v>
      </c>
      <c r="D48" s="1"/>
      <c r="E48" s="1">
        <f>L21</f>
        <v>50000</v>
      </c>
      <c r="G48" s="33"/>
      <c r="H48" s="33"/>
      <c r="I48" s="33"/>
      <c r="J48" s="33"/>
      <c r="K48" s="33"/>
      <c r="L48" s="28"/>
      <c r="M48" s="17"/>
    </row>
    <row r="49" spans="1:13" ht="15" customHeight="1" x14ac:dyDescent="0.2">
      <c r="A49" s="1"/>
      <c r="B49" s="1"/>
      <c r="C49" s="2" t="s">
        <v>112</v>
      </c>
      <c r="D49" s="1">
        <f>L82</f>
        <v>2000</v>
      </c>
      <c r="E49" s="1"/>
      <c r="G49" s="76"/>
      <c r="H49" s="76"/>
      <c r="I49" s="76"/>
      <c r="J49" s="76"/>
      <c r="K49" s="76"/>
      <c r="L49" s="76"/>
      <c r="M49" s="17"/>
    </row>
    <row r="50" spans="1:13" ht="15" customHeight="1" x14ac:dyDescent="0.2">
      <c r="A50" s="1"/>
      <c r="B50" s="1"/>
      <c r="C50" s="2" t="s">
        <v>83</v>
      </c>
      <c r="D50" s="1"/>
      <c r="E50" s="1">
        <f>L63</f>
        <v>8374</v>
      </c>
      <c r="G50" s="76"/>
      <c r="H50" s="76"/>
      <c r="I50" s="76"/>
      <c r="J50" s="76"/>
      <c r="K50" s="76"/>
      <c r="L50" s="76"/>
      <c r="M50" s="17"/>
    </row>
    <row r="51" spans="1:13" ht="15" customHeight="1" x14ac:dyDescent="0.2">
      <c r="A51" s="1"/>
      <c r="B51" s="1"/>
      <c r="C51" s="2" t="s">
        <v>64</v>
      </c>
      <c r="D51" s="1">
        <f>L54</f>
        <v>390</v>
      </c>
      <c r="E51" s="1"/>
      <c r="G51" s="89" t="s">
        <v>33</v>
      </c>
      <c r="H51" s="89"/>
      <c r="I51" s="89"/>
      <c r="J51" s="89"/>
      <c r="K51" s="89"/>
      <c r="L51" s="89"/>
      <c r="M51" s="17"/>
    </row>
    <row r="52" spans="1:13" ht="15" customHeight="1" x14ac:dyDescent="0.2">
      <c r="A52" s="1"/>
      <c r="B52" s="1"/>
      <c r="C52" s="2" t="s">
        <v>65</v>
      </c>
      <c r="D52" s="1">
        <f>L68</f>
        <v>2720</v>
      </c>
      <c r="E52" s="1"/>
      <c r="G52" s="86" t="s">
        <v>21</v>
      </c>
      <c r="H52" s="86"/>
      <c r="I52" s="86"/>
      <c r="J52" s="86"/>
      <c r="K52" s="86"/>
      <c r="L52" s="86"/>
      <c r="M52" s="17"/>
    </row>
    <row r="53" spans="1:13" ht="15" customHeight="1" x14ac:dyDescent="0.2">
      <c r="A53" s="1"/>
      <c r="B53" s="1"/>
      <c r="C53" s="2" t="s">
        <v>110</v>
      </c>
      <c r="D53" s="1">
        <f>L75</f>
        <v>78000</v>
      </c>
      <c r="E53" s="1"/>
      <c r="G53" s="19" t="s">
        <v>17</v>
      </c>
      <c r="H53" s="19"/>
      <c r="I53" s="19" t="s">
        <v>3</v>
      </c>
      <c r="J53" s="66" t="s">
        <v>18</v>
      </c>
      <c r="K53" s="66" t="s">
        <v>5</v>
      </c>
      <c r="L53" s="82" t="s">
        <v>19</v>
      </c>
      <c r="M53" s="17"/>
    </row>
    <row r="54" spans="1:13" ht="15" customHeight="1" thickBot="1" x14ac:dyDescent="0.3">
      <c r="A54" s="1"/>
      <c r="B54" s="1"/>
      <c r="C54" s="36" t="s">
        <v>14</v>
      </c>
      <c r="D54" s="37">
        <f>SUM(D44:D53)</f>
        <v>251374</v>
      </c>
      <c r="E54" s="37">
        <f>SUM(E44:E53)</f>
        <v>251374</v>
      </c>
      <c r="G54" s="90" t="s">
        <v>73</v>
      </c>
      <c r="H54" s="90">
        <v>7</v>
      </c>
      <c r="I54" s="90" t="s">
        <v>35</v>
      </c>
      <c r="J54" s="91">
        <v>390</v>
      </c>
      <c r="K54" s="91"/>
      <c r="L54" s="73">
        <f>J54</f>
        <v>390</v>
      </c>
      <c r="M54" s="17"/>
    </row>
    <row r="55" spans="1:13" ht="15" customHeight="1" thickTop="1" x14ac:dyDescent="0.2">
      <c r="A55" s="1"/>
      <c r="B55" s="1"/>
      <c r="C55" s="2"/>
      <c r="D55" s="1"/>
      <c r="E55" s="1"/>
      <c r="G55" s="92"/>
      <c r="H55" s="92"/>
      <c r="I55" s="92"/>
      <c r="J55" s="93"/>
      <c r="K55" s="93"/>
      <c r="L55" s="35"/>
      <c r="M55" s="17"/>
    </row>
    <row r="56" spans="1:13" ht="15" customHeight="1" x14ac:dyDescent="0.2">
      <c r="A56" s="1"/>
      <c r="B56" s="1"/>
      <c r="E56" s="1"/>
      <c r="G56" s="79"/>
      <c r="H56" s="79"/>
      <c r="I56" s="79"/>
      <c r="J56" s="79"/>
      <c r="K56" s="79"/>
      <c r="L56" s="79"/>
      <c r="M56" s="17"/>
    </row>
    <row r="57" spans="1:13" ht="15" customHeight="1" x14ac:dyDescent="0.2">
      <c r="A57" s="1"/>
      <c r="B57" s="1"/>
      <c r="G57" s="79"/>
      <c r="H57" s="79"/>
      <c r="I57" s="79"/>
      <c r="J57" s="79"/>
      <c r="K57" s="79"/>
      <c r="L57" s="79"/>
      <c r="M57" s="17"/>
    </row>
    <row r="58" spans="1:13" ht="15" customHeight="1" x14ac:dyDescent="0.2">
      <c r="A58" s="1"/>
      <c r="B58" s="1"/>
      <c r="G58" s="89" t="s">
        <v>78</v>
      </c>
      <c r="H58" s="89"/>
      <c r="I58" s="89"/>
      <c r="J58" s="89"/>
      <c r="K58" s="89"/>
      <c r="L58" s="89"/>
      <c r="M58" s="17"/>
    </row>
    <row r="59" spans="1:13" ht="15" customHeight="1" x14ac:dyDescent="0.2">
      <c r="A59" s="1"/>
      <c r="B59" s="1"/>
      <c r="G59" s="94" t="s">
        <v>26</v>
      </c>
      <c r="H59" s="94"/>
      <c r="I59" s="94"/>
      <c r="J59" s="94"/>
      <c r="K59" s="94"/>
      <c r="L59" s="94"/>
      <c r="M59" s="17"/>
    </row>
    <row r="60" spans="1:13" ht="15" customHeight="1" x14ac:dyDescent="0.2">
      <c r="A60" s="1"/>
      <c r="B60" s="1"/>
      <c r="G60" s="19" t="s">
        <v>17</v>
      </c>
      <c r="H60" s="19"/>
      <c r="I60" s="19" t="s">
        <v>3</v>
      </c>
      <c r="J60" s="66" t="s">
        <v>18</v>
      </c>
      <c r="K60" s="66" t="s">
        <v>5</v>
      </c>
      <c r="L60" s="82" t="s">
        <v>19</v>
      </c>
      <c r="M60" s="17"/>
    </row>
    <row r="61" spans="1:13" ht="45" x14ac:dyDescent="0.2">
      <c r="G61" s="95" t="s">
        <v>73</v>
      </c>
      <c r="H61" s="68">
        <v>6</v>
      </c>
      <c r="I61" s="88" t="s">
        <v>79</v>
      </c>
      <c r="J61" s="73"/>
      <c r="K61" s="73">
        <f>E13</f>
        <v>1200</v>
      </c>
      <c r="L61" s="73">
        <f>K61</f>
        <v>1200</v>
      </c>
      <c r="M61" s="17"/>
    </row>
    <row r="62" spans="1:13" ht="30" x14ac:dyDescent="0.2">
      <c r="G62" s="95" t="s">
        <v>80</v>
      </c>
      <c r="H62" s="95">
        <v>15</v>
      </c>
      <c r="I62" s="23" t="s">
        <v>98</v>
      </c>
      <c r="J62" s="74"/>
      <c r="K62" s="74">
        <f>E19</f>
        <v>1836</v>
      </c>
      <c r="L62" s="74">
        <f>L61+K62</f>
        <v>3036</v>
      </c>
      <c r="M62" s="17"/>
    </row>
    <row r="63" spans="1:13" ht="15" customHeight="1" x14ac:dyDescent="0.2">
      <c r="G63" s="96" t="s">
        <v>73</v>
      </c>
      <c r="H63" s="33">
        <v>31</v>
      </c>
      <c r="I63" s="33" t="s">
        <v>36</v>
      </c>
      <c r="J63" s="33"/>
      <c r="K63" s="28">
        <f>E29</f>
        <v>5338</v>
      </c>
      <c r="L63" s="28">
        <f>L62+K63</f>
        <v>8374</v>
      </c>
      <c r="M63" s="17"/>
    </row>
    <row r="64" spans="1:13" ht="15" customHeight="1" x14ac:dyDescent="0.2">
      <c r="G64" s="76"/>
      <c r="H64" s="76"/>
      <c r="I64" s="76"/>
      <c r="J64" s="76"/>
      <c r="K64" s="76"/>
      <c r="L64" s="76"/>
      <c r="M64" s="17"/>
    </row>
    <row r="65" spans="7:13" ht="15" customHeight="1" x14ac:dyDescent="0.2">
      <c r="G65" s="89" t="s">
        <v>102</v>
      </c>
      <c r="H65" s="89"/>
      <c r="I65" s="89"/>
      <c r="J65" s="89"/>
      <c r="K65" s="89"/>
      <c r="L65" s="89"/>
      <c r="M65" s="17"/>
    </row>
    <row r="66" spans="7:13" ht="15" customHeight="1" x14ac:dyDescent="0.2">
      <c r="G66" s="86" t="s">
        <v>26</v>
      </c>
      <c r="H66" s="86"/>
      <c r="I66" s="86"/>
      <c r="J66" s="86"/>
      <c r="K66" s="86"/>
      <c r="L66" s="86"/>
      <c r="M66" s="17"/>
    </row>
    <row r="67" spans="7:13" ht="15" customHeight="1" x14ac:dyDescent="0.2">
      <c r="G67" s="19" t="s">
        <v>17</v>
      </c>
      <c r="H67" s="19"/>
      <c r="I67" s="19" t="s">
        <v>3</v>
      </c>
      <c r="J67" s="66" t="s">
        <v>18</v>
      </c>
      <c r="K67" s="66" t="s">
        <v>5</v>
      </c>
      <c r="L67" s="82" t="s">
        <v>19</v>
      </c>
      <c r="M67" s="17"/>
    </row>
    <row r="68" spans="7:13" ht="15" customHeight="1" x14ac:dyDescent="0.2">
      <c r="G68" s="90" t="s">
        <v>34</v>
      </c>
      <c r="H68" s="69">
        <v>31</v>
      </c>
      <c r="I68" s="69" t="s">
        <v>103</v>
      </c>
      <c r="J68" s="73">
        <f>D25</f>
        <v>2720</v>
      </c>
      <c r="K68" s="73"/>
      <c r="L68" s="73">
        <f>J68</f>
        <v>2720</v>
      </c>
      <c r="M68" s="17"/>
    </row>
    <row r="69" spans="7:13" ht="15" customHeight="1" x14ac:dyDescent="0.2">
      <c r="G69" s="92"/>
      <c r="H69" s="33"/>
      <c r="I69" s="33"/>
      <c r="J69" s="35"/>
      <c r="K69" s="35"/>
      <c r="L69" s="35"/>
      <c r="M69" s="17"/>
    </row>
    <row r="70" spans="7:13" ht="15" customHeight="1" x14ac:dyDescent="0.2">
      <c r="G70" s="76"/>
      <c r="H70" s="76"/>
      <c r="I70" s="76"/>
      <c r="J70" s="76"/>
      <c r="K70" s="76"/>
      <c r="L70" s="76"/>
      <c r="M70" s="17"/>
    </row>
    <row r="71" spans="7:13" ht="15" customHeight="1" x14ac:dyDescent="0.2">
      <c r="G71" s="76"/>
      <c r="H71" s="76"/>
      <c r="I71" s="76"/>
      <c r="J71" s="76"/>
      <c r="K71" s="76"/>
      <c r="L71" s="76"/>
      <c r="M71" s="17"/>
    </row>
    <row r="72" spans="7:13" ht="15" customHeight="1" x14ac:dyDescent="0.2">
      <c r="G72" s="89" t="s">
        <v>99</v>
      </c>
      <c r="H72" s="89"/>
      <c r="I72" s="89"/>
      <c r="J72" s="89"/>
      <c r="K72" s="89"/>
      <c r="L72" s="89"/>
      <c r="M72" s="17"/>
    </row>
    <row r="73" spans="7:13" ht="15" customHeight="1" x14ac:dyDescent="0.2">
      <c r="G73" s="86" t="s">
        <v>26</v>
      </c>
      <c r="H73" s="86"/>
      <c r="I73" s="86"/>
      <c r="J73" s="86"/>
      <c r="K73" s="86"/>
      <c r="L73" s="86"/>
      <c r="M73" s="17"/>
    </row>
    <row r="74" spans="7:13" ht="15" customHeight="1" x14ac:dyDescent="0.2">
      <c r="G74" s="19" t="s">
        <v>17</v>
      </c>
      <c r="H74" s="19"/>
      <c r="I74" s="19" t="s">
        <v>3</v>
      </c>
      <c r="J74" s="66" t="s">
        <v>18</v>
      </c>
      <c r="K74" s="66" t="s">
        <v>5</v>
      </c>
      <c r="L74" s="82" t="s">
        <v>19</v>
      </c>
      <c r="M74" s="17"/>
    </row>
    <row r="75" spans="7:13" ht="30" x14ac:dyDescent="0.2">
      <c r="G75" s="90" t="s">
        <v>34</v>
      </c>
      <c r="H75" s="69">
        <v>31</v>
      </c>
      <c r="I75" s="88" t="s">
        <v>100</v>
      </c>
      <c r="J75" s="73">
        <f>D22</f>
        <v>78000</v>
      </c>
      <c r="K75" s="73"/>
      <c r="L75" s="73">
        <f>J75</f>
        <v>78000</v>
      </c>
      <c r="M75" s="17"/>
    </row>
    <row r="76" spans="7:13" x14ac:dyDescent="0.2">
      <c r="G76" s="92"/>
      <c r="H76" s="33"/>
      <c r="I76" s="33"/>
      <c r="J76" s="35"/>
      <c r="K76" s="35"/>
      <c r="L76" s="35"/>
      <c r="M76" s="17"/>
    </row>
    <row r="77" spans="7:13" x14ac:dyDescent="0.2">
      <c r="G77" s="76"/>
      <c r="H77" s="76"/>
      <c r="I77" s="97"/>
      <c r="J77" s="98"/>
      <c r="K77" s="98"/>
      <c r="L77" s="98"/>
      <c r="M77" s="17"/>
    </row>
    <row r="78" spans="7:13" x14ac:dyDescent="0.2">
      <c r="G78" s="76"/>
      <c r="H78" s="76"/>
      <c r="I78" s="76"/>
      <c r="J78" s="76"/>
      <c r="K78" s="76"/>
      <c r="L78" s="76"/>
      <c r="M78" s="17"/>
    </row>
    <row r="79" spans="7:13" x14ac:dyDescent="0.2">
      <c r="G79" s="89" t="s">
        <v>109</v>
      </c>
      <c r="H79" s="89"/>
      <c r="I79" s="89"/>
      <c r="J79" s="89"/>
      <c r="K79" s="89"/>
      <c r="L79" s="89"/>
      <c r="M79" s="17"/>
    </row>
    <row r="80" spans="7:13" x14ac:dyDescent="0.2">
      <c r="G80" s="86" t="s">
        <v>40</v>
      </c>
      <c r="H80" s="86"/>
      <c r="I80" s="86"/>
      <c r="J80" s="86"/>
      <c r="K80" s="86"/>
      <c r="L80" s="86"/>
      <c r="M80" s="17"/>
    </row>
    <row r="81" spans="7:13" x14ac:dyDescent="0.2">
      <c r="G81" s="19" t="s">
        <v>17</v>
      </c>
      <c r="H81" s="19"/>
      <c r="I81" s="19" t="s">
        <v>3</v>
      </c>
      <c r="J81" s="66" t="s">
        <v>18</v>
      </c>
      <c r="K81" s="66" t="s">
        <v>5</v>
      </c>
      <c r="L81" s="82" t="s">
        <v>19</v>
      </c>
      <c r="M81" s="17"/>
    </row>
    <row r="82" spans="7:13" ht="30" x14ac:dyDescent="0.2">
      <c r="G82" s="90" t="s">
        <v>73</v>
      </c>
      <c r="H82" s="69">
        <v>31</v>
      </c>
      <c r="I82" s="88" t="s">
        <v>41</v>
      </c>
      <c r="J82" s="73">
        <f>D31</f>
        <v>2000</v>
      </c>
      <c r="K82" s="73"/>
      <c r="L82" s="73">
        <f>J82</f>
        <v>2000</v>
      </c>
      <c r="M82" s="17"/>
    </row>
    <row r="83" spans="7:13" x14ac:dyDescent="0.2">
      <c r="G83" s="92"/>
      <c r="H83" s="33"/>
      <c r="I83" s="34"/>
      <c r="J83" s="35"/>
      <c r="K83" s="35"/>
      <c r="L83" s="35"/>
      <c r="M83" s="17"/>
    </row>
    <row r="84" spans="7:13" x14ac:dyDescent="0.2">
      <c r="G84" s="76"/>
      <c r="H84" s="76"/>
      <c r="I84" s="76"/>
      <c r="J84" s="76"/>
      <c r="K84" s="76"/>
      <c r="L84" s="76"/>
      <c r="M84" s="17"/>
    </row>
    <row r="85" spans="7:13" x14ac:dyDescent="0.2">
      <c r="G85" s="76"/>
      <c r="H85" s="76"/>
      <c r="I85" s="76"/>
      <c r="J85" s="76"/>
      <c r="K85" s="76"/>
      <c r="L85" s="76"/>
      <c r="M85" s="17"/>
    </row>
    <row r="86" spans="7:13" x14ac:dyDescent="0.2">
      <c r="G86" s="76"/>
      <c r="H86" s="76"/>
      <c r="I86" s="76"/>
      <c r="J86" s="76"/>
      <c r="K86" s="76"/>
      <c r="L86" s="76"/>
      <c r="M86" s="17"/>
    </row>
    <row r="87" spans="7:13" x14ac:dyDescent="0.2">
      <c r="G87" s="76"/>
      <c r="H87" s="76"/>
      <c r="I87" s="76"/>
      <c r="J87" s="76"/>
      <c r="K87" s="76"/>
      <c r="L87" s="76"/>
      <c r="M87" s="17"/>
    </row>
    <row r="88" spans="7:13" x14ac:dyDescent="0.2">
      <c r="G88" s="76"/>
      <c r="H88" s="76"/>
      <c r="I88" s="76"/>
      <c r="J88" s="76"/>
      <c r="K88" s="76"/>
      <c r="L88" s="76"/>
      <c r="M88" s="17"/>
    </row>
    <row r="89" spans="7:13" x14ac:dyDescent="0.2">
      <c r="G89" s="76"/>
      <c r="H89" s="76"/>
      <c r="I89" s="76"/>
      <c r="J89" s="98"/>
      <c r="K89" s="98"/>
      <c r="L89" s="98"/>
      <c r="M89" s="17"/>
    </row>
    <row r="90" spans="7:13" x14ac:dyDescent="0.2">
      <c r="G90" s="76"/>
      <c r="H90" s="76"/>
      <c r="I90" s="76"/>
      <c r="J90" s="76"/>
      <c r="K90" s="76"/>
      <c r="L90" s="76"/>
      <c r="M90" s="17"/>
    </row>
    <row r="91" spans="7:13" x14ac:dyDescent="0.2">
      <c r="G91" s="76"/>
      <c r="H91" s="76"/>
      <c r="I91" s="76"/>
      <c r="J91" s="76"/>
      <c r="K91" s="76"/>
      <c r="L91" s="76"/>
      <c r="M91" s="17"/>
    </row>
    <row r="92" spans="7:13" x14ac:dyDescent="0.2">
      <c r="G92" s="76"/>
      <c r="H92" s="76"/>
      <c r="I92" s="76"/>
      <c r="J92" s="76"/>
      <c r="K92" s="76"/>
      <c r="L92" s="76"/>
      <c r="M92" s="17"/>
    </row>
    <row r="93" spans="7:13" x14ac:dyDescent="0.2">
      <c r="G93" s="76"/>
      <c r="H93" s="76"/>
      <c r="I93" s="76"/>
      <c r="J93" s="76"/>
      <c r="K93" s="76"/>
      <c r="L93" s="76"/>
      <c r="M93" s="17"/>
    </row>
    <row r="94" spans="7:13" x14ac:dyDescent="0.2">
      <c r="G94" s="76"/>
      <c r="H94" s="76"/>
      <c r="I94" s="76"/>
      <c r="J94" s="76"/>
      <c r="K94" s="76"/>
      <c r="L94" s="76"/>
      <c r="M94" s="17"/>
    </row>
    <row r="95" spans="7:13" x14ac:dyDescent="0.2">
      <c r="G95" s="76"/>
      <c r="H95" s="76"/>
      <c r="I95" s="97"/>
      <c r="J95" s="98"/>
      <c r="K95" s="98"/>
      <c r="L95" s="98"/>
      <c r="M95" s="17"/>
    </row>
    <row r="96" spans="7:13" x14ac:dyDescent="0.2">
      <c r="G96" s="99"/>
      <c r="H96" s="99"/>
      <c r="I96" s="99"/>
      <c r="J96" s="99"/>
      <c r="K96" s="99"/>
      <c r="L96" s="99"/>
      <c r="M96" s="17"/>
    </row>
    <row r="97" spans="1:13" x14ac:dyDescent="0.2">
      <c r="G97" s="99"/>
      <c r="H97" s="99"/>
      <c r="I97" s="99"/>
      <c r="J97" s="99"/>
      <c r="K97" s="99"/>
      <c r="L97" s="99"/>
      <c r="M97" s="17"/>
    </row>
    <row r="98" spans="1:13" x14ac:dyDescent="0.2">
      <c r="G98" s="62"/>
      <c r="H98" s="62"/>
      <c r="I98" s="62"/>
      <c r="J98" s="79"/>
      <c r="K98" s="79"/>
      <c r="L98" s="100"/>
      <c r="M98" s="17"/>
    </row>
    <row r="99" spans="1:13" x14ac:dyDescent="0.2">
      <c r="G99" s="79"/>
      <c r="H99" s="79"/>
      <c r="I99" s="101"/>
      <c r="J99" s="25"/>
      <c r="K99" s="25"/>
      <c r="L99" s="25"/>
      <c r="M99" s="17"/>
    </row>
    <row r="100" spans="1:13" x14ac:dyDescent="0.2">
      <c r="A100" s="1"/>
      <c r="B100" s="1"/>
      <c r="C100" s="2"/>
      <c r="D100" s="1"/>
      <c r="E100" s="1"/>
      <c r="G100" s="79"/>
      <c r="H100" s="79"/>
      <c r="I100" s="101"/>
      <c r="J100" s="25"/>
      <c r="K100" s="25"/>
      <c r="L100" s="25"/>
      <c r="M100" s="17"/>
    </row>
    <row r="101" spans="1:13" x14ac:dyDescent="0.2">
      <c r="A101" s="1"/>
      <c r="B101" s="1"/>
      <c r="C101" s="2"/>
      <c r="D101" s="1"/>
      <c r="E101" s="1"/>
      <c r="G101" s="76"/>
      <c r="H101" s="76"/>
      <c r="I101" s="97"/>
      <c r="J101" s="98"/>
      <c r="K101" s="98"/>
      <c r="L101" s="98"/>
      <c r="M101" s="17"/>
    </row>
    <row r="102" spans="1:13" x14ac:dyDescent="0.2">
      <c r="A102" s="1"/>
      <c r="B102" s="1"/>
      <c r="C102" s="2"/>
      <c r="D102" s="1"/>
      <c r="E102" s="1"/>
      <c r="G102" s="99"/>
      <c r="H102" s="99"/>
      <c r="I102" s="99"/>
      <c r="J102" s="99"/>
      <c r="K102" s="99"/>
      <c r="L102" s="99"/>
      <c r="M102" s="17"/>
    </row>
    <row r="103" spans="1:13" x14ac:dyDescent="0.2">
      <c r="A103" s="1"/>
      <c r="B103" s="1"/>
      <c r="C103" s="2"/>
      <c r="D103" s="1"/>
      <c r="E103" s="1"/>
      <c r="G103" s="99"/>
      <c r="H103" s="99"/>
      <c r="I103" s="99"/>
      <c r="J103" s="99"/>
      <c r="K103" s="99"/>
      <c r="L103" s="99"/>
      <c r="M103" s="17"/>
    </row>
    <row r="104" spans="1:13" x14ac:dyDescent="0.2">
      <c r="A104" s="1"/>
      <c r="B104" s="1"/>
      <c r="C104" s="2"/>
      <c r="D104" s="1"/>
      <c r="E104" s="1"/>
      <c r="G104" s="62"/>
      <c r="H104" s="62"/>
      <c r="I104" s="62"/>
      <c r="J104" s="79"/>
      <c r="K104" s="79"/>
      <c r="L104" s="100"/>
      <c r="M104" s="17"/>
    </row>
    <row r="105" spans="1:13" x14ac:dyDescent="0.2">
      <c r="A105" s="1"/>
      <c r="B105" s="1"/>
      <c r="C105" s="2"/>
      <c r="D105" s="1"/>
      <c r="E105" s="1"/>
      <c r="G105" s="79"/>
      <c r="H105" s="79"/>
      <c r="I105" s="101"/>
      <c r="J105" s="25"/>
      <c r="K105" s="25"/>
      <c r="L105" s="25"/>
      <c r="M105" s="17"/>
    </row>
    <row r="106" spans="1:13" x14ac:dyDescent="0.2">
      <c r="A106" s="1"/>
      <c r="B106" s="1"/>
      <c r="C106" s="2"/>
      <c r="D106" s="1"/>
      <c r="E106" s="1"/>
      <c r="G106" s="79"/>
      <c r="H106" s="79"/>
      <c r="I106" s="101"/>
      <c r="J106" s="25"/>
      <c r="K106" s="25"/>
      <c r="L106" s="25"/>
      <c r="M106" s="17"/>
    </row>
    <row r="107" spans="1:13" x14ac:dyDescent="0.2">
      <c r="A107" s="1"/>
      <c r="B107" s="1"/>
      <c r="C107" s="2"/>
      <c r="D107" s="1"/>
      <c r="E107" s="1"/>
      <c r="G107" s="76"/>
      <c r="H107" s="76"/>
      <c r="I107" s="97"/>
      <c r="J107" s="98"/>
      <c r="K107" s="98"/>
      <c r="L107" s="98"/>
      <c r="M107" s="17"/>
    </row>
    <row r="108" spans="1:13" x14ac:dyDescent="0.2">
      <c r="A108" s="1"/>
      <c r="B108" s="1"/>
      <c r="C108" s="2"/>
      <c r="D108" s="1"/>
      <c r="E108" s="1"/>
      <c r="G108" s="76"/>
      <c r="H108" s="76"/>
      <c r="I108" s="97"/>
      <c r="J108" s="98"/>
      <c r="K108" s="98"/>
      <c r="L108" s="98"/>
      <c r="M108" s="17"/>
    </row>
    <row r="109" spans="1:13" x14ac:dyDescent="0.2">
      <c r="A109" s="1"/>
      <c r="B109" s="1"/>
      <c r="C109" s="2"/>
      <c r="D109" s="1"/>
      <c r="E109" s="1"/>
      <c r="G109" s="99"/>
      <c r="H109" s="99"/>
      <c r="I109" s="99"/>
      <c r="J109" s="99"/>
      <c r="K109" s="99"/>
      <c r="L109" s="99"/>
      <c r="M109" s="17"/>
    </row>
    <row r="110" spans="1:13" x14ac:dyDescent="0.2">
      <c r="A110" s="1"/>
      <c r="B110" s="1"/>
      <c r="C110" s="2"/>
      <c r="D110" s="1"/>
      <c r="E110" s="1"/>
      <c r="G110" s="99"/>
      <c r="H110" s="99"/>
      <c r="I110" s="99"/>
      <c r="J110" s="99"/>
      <c r="K110" s="99"/>
      <c r="L110" s="99"/>
      <c r="M110" s="17"/>
    </row>
    <row r="111" spans="1:13" x14ac:dyDescent="0.2">
      <c r="A111" s="1"/>
      <c r="B111" s="1"/>
      <c r="C111" s="2"/>
      <c r="D111" s="1"/>
      <c r="E111" s="1"/>
      <c r="G111" s="62"/>
      <c r="H111" s="62"/>
      <c r="I111" s="62"/>
      <c r="J111" s="79"/>
      <c r="K111" s="79"/>
      <c r="L111" s="100"/>
      <c r="M111" s="17"/>
    </row>
    <row r="112" spans="1:13" x14ac:dyDescent="0.2">
      <c r="A112" s="1"/>
      <c r="B112" s="1"/>
      <c r="C112" s="2"/>
      <c r="D112" s="1"/>
      <c r="E112" s="1"/>
      <c r="G112" s="79"/>
      <c r="H112" s="79"/>
      <c r="I112" s="101"/>
      <c r="J112" s="25"/>
      <c r="K112" s="25"/>
      <c r="L112" s="25"/>
      <c r="M112" s="17"/>
    </row>
    <row r="113" spans="1:13" x14ac:dyDescent="0.2">
      <c r="A113" s="1"/>
      <c r="B113" s="1"/>
      <c r="C113" s="2"/>
      <c r="D113" s="1"/>
      <c r="E113" s="1"/>
      <c r="G113" s="79"/>
      <c r="H113" s="79"/>
      <c r="I113" s="101"/>
      <c r="J113" s="25"/>
      <c r="K113" s="25"/>
      <c r="L113" s="25"/>
      <c r="M113" s="17"/>
    </row>
    <row r="114" spans="1:13" x14ac:dyDescent="0.2">
      <c r="A114" s="1"/>
      <c r="B114" s="1"/>
      <c r="C114" s="2"/>
      <c r="D114" s="1"/>
      <c r="E114" s="1"/>
      <c r="G114" s="76"/>
      <c r="H114" s="76"/>
      <c r="I114" s="76"/>
      <c r="J114" s="98"/>
      <c r="K114" s="98"/>
      <c r="L114" s="98"/>
      <c r="M114" s="17"/>
    </row>
    <row r="115" spans="1:13" x14ac:dyDescent="0.2">
      <c r="A115" s="1"/>
      <c r="B115" s="1"/>
      <c r="C115" s="2"/>
      <c r="D115" s="1"/>
      <c r="E115" s="1"/>
      <c r="G115" s="76"/>
      <c r="H115" s="76"/>
      <c r="I115" s="76"/>
      <c r="J115" s="98"/>
      <c r="K115" s="98"/>
      <c r="L115" s="98"/>
      <c r="M115" s="17"/>
    </row>
    <row r="116" spans="1:13" x14ac:dyDescent="0.2">
      <c r="A116" s="1"/>
      <c r="B116" s="1"/>
      <c r="C116" s="2"/>
      <c r="D116" s="1"/>
      <c r="E116" s="1"/>
      <c r="G116" s="99"/>
      <c r="H116" s="99"/>
      <c r="I116" s="99"/>
      <c r="J116" s="99"/>
      <c r="K116" s="99"/>
      <c r="L116" s="99"/>
      <c r="M116" s="17"/>
    </row>
    <row r="117" spans="1:13" x14ac:dyDescent="0.2">
      <c r="A117" s="1"/>
      <c r="B117" s="1"/>
      <c r="C117" s="2"/>
      <c r="D117" s="1"/>
      <c r="E117" s="1"/>
      <c r="G117" s="99"/>
      <c r="H117" s="99"/>
      <c r="I117" s="99"/>
      <c r="J117" s="99"/>
      <c r="K117" s="99"/>
      <c r="L117" s="99"/>
      <c r="M117" s="17"/>
    </row>
    <row r="118" spans="1:13" x14ac:dyDescent="0.2">
      <c r="A118" s="1"/>
      <c r="B118" s="1"/>
      <c r="C118" s="2"/>
      <c r="D118" s="1"/>
      <c r="E118" s="1"/>
      <c r="G118" s="62"/>
      <c r="H118" s="62"/>
      <c r="I118" s="62"/>
      <c r="J118" s="79"/>
      <c r="K118" s="79"/>
      <c r="L118" s="100"/>
      <c r="M118" s="17"/>
    </row>
    <row r="119" spans="1:13" x14ac:dyDescent="0.2">
      <c r="A119" s="1"/>
      <c r="B119" s="1"/>
      <c r="C119" s="2"/>
      <c r="D119" s="1"/>
      <c r="E119" s="1"/>
      <c r="G119" s="79"/>
      <c r="H119" s="79"/>
      <c r="I119" s="101"/>
      <c r="J119" s="25"/>
      <c r="K119" s="25"/>
      <c r="L119" s="25"/>
      <c r="M119" s="17"/>
    </row>
    <row r="120" spans="1:13" x14ac:dyDescent="0.2">
      <c r="A120" s="1"/>
      <c r="B120" s="1"/>
      <c r="C120" s="2"/>
      <c r="D120" s="1"/>
      <c r="E120" s="1"/>
      <c r="G120" s="79"/>
      <c r="H120" s="79"/>
      <c r="I120" s="101"/>
      <c r="J120" s="25"/>
      <c r="K120" s="25"/>
      <c r="L120" s="25"/>
      <c r="M120" s="17"/>
    </row>
    <row r="121" spans="1:13" x14ac:dyDescent="0.2">
      <c r="A121" s="1"/>
      <c r="B121" s="1"/>
      <c r="C121" s="2"/>
      <c r="D121" s="1"/>
      <c r="E121" s="1"/>
      <c r="G121" s="76"/>
      <c r="H121" s="76"/>
      <c r="I121" s="97"/>
      <c r="J121" s="98"/>
      <c r="K121" s="98"/>
      <c r="L121" s="98"/>
      <c r="M121" s="17"/>
    </row>
    <row r="122" spans="1:13" x14ac:dyDescent="0.2">
      <c r="A122" s="1"/>
      <c r="B122" s="1"/>
      <c r="C122" s="2"/>
      <c r="D122" s="1"/>
      <c r="E122" s="1"/>
      <c r="G122" s="76"/>
      <c r="H122" s="76"/>
      <c r="I122" s="97"/>
      <c r="J122" s="98"/>
      <c r="K122" s="98"/>
      <c r="L122" s="98"/>
      <c r="M122" s="17"/>
    </row>
    <row r="123" spans="1:13" x14ac:dyDescent="0.2">
      <c r="A123" s="1"/>
      <c r="B123" s="1"/>
      <c r="C123" s="2"/>
      <c r="D123" s="1"/>
      <c r="E123" s="1"/>
      <c r="G123" s="76"/>
      <c r="H123" s="76"/>
      <c r="I123" s="97"/>
      <c r="J123" s="98"/>
      <c r="K123" s="98"/>
      <c r="L123" s="98"/>
      <c r="M123" s="17"/>
    </row>
    <row r="124" spans="1:13" x14ac:dyDescent="0.2">
      <c r="A124" s="1"/>
      <c r="B124" s="1"/>
      <c r="C124" s="2"/>
      <c r="D124" s="1"/>
      <c r="E124" s="1"/>
      <c r="G124" s="76"/>
      <c r="H124" s="76"/>
      <c r="I124" s="97"/>
      <c r="J124" s="76"/>
      <c r="K124" s="76"/>
      <c r="L124" s="76"/>
    </row>
    <row r="125" spans="1:13" x14ac:dyDescent="0.2">
      <c r="A125" s="1"/>
      <c r="B125" s="1"/>
      <c r="C125" s="2"/>
      <c r="D125" s="1"/>
      <c r="E125" s="1"/>
      <c r="G125" s="76"/>
      <c r="H125" s="76"/>
      <c r="I125" s="97"/>
      <c r="J125" s="76"/>
      <c r="K125" s="76"/>
      <c r="L125" s="76"/>
    </row>
    <row r="126" spans="1:13" x14ac:dyDescent="0.2">
      <c r="A126" s="1"/>
      <c r="B126" s="1"/>
      <c r="C126" s="2"/>
      <c r="D126" s="1"/>
      <c r="E126" s="1"/>
      <c r="G126" s="76"/>
      <c r="H126" s="76"/>
      <c r="I126" s="76"/>
      <c r="J126" s="76"/>
      <c r="K126" s="76"/>
      <c r="L126" s="76"/>
    </row>
    <row r="127" spans="1:13" x14ac:dyDescent="0.2">
      <c r="A127" s="1"/>
      <c r="B127" s="1"/>
      <c r="C127" s="2"/>
      <c r="D127" s="1"/>
      <c r="E127" s="1"/>
      <c r="G127" s="76"/>
      <c r="H127" s="76"/>
      <c r="I127" s="76"/>
      <c r="J127" s="76"/>
      <c r="K127" s="76"/>
      <c r="L127" s="76"/>
    </row>
    <row r="128" spans="1:13" x14ac:dyDescent="0.2">
      <c r="A128" s="1"/>
      <c r="B128" s="1"/>
      <c r="C128" s="2"/>
      <c r="D128" s="1"/>
      <c r="E128" s="1"/>
      <c r="G128" s="76"/>
      <c r="H128" s="76"/>
      <c r="I128" s="76"/>
      <c r="J128" s="76"/>
      <c r="K128" s="76"/>
      <c r="L128" s="76"/>
    </row>
    <row r="129" spans="1:12" x14ac:dyDescent="0.2">
      <c r="A129" s="1"/>
      <c r="B129" s="1"/>
      <c r="C129" s="2"/>
      <c r="D129" s="1"/>
      <c r="E129" s="1"/>
      <c r="G129" s="76"/>
      <c r="H129" s="76"/>
      <c r="I129" s="76"/>
      <c r="J129" s="76"/>
      <c r="K129" s="76"/>
      <c r="L129" s="76"/>
    </row>
    <row r="130" spans="1:12" x14ac:dyDescent="0.2">
      <c r="A130" s="1"/>
      <c r="B130" s="1"/>
      <c r="C130" s="2"/>
      <c r="D130" s="1"/>
      <c r="E130" s="1"/>
      <c r="G130" s="76"/>
      <c r="H130" s="76"/>
      <c r="I130" s="76"/>
      <c r="J130" s="76"/>
      <c r="K130" s="76"/>
      <c r="L130" s="76"/>
    </row>
    <row r="131" spans="1:12" x14ac:dyDescent="0.2">
      <c r="A131" s="1"/>
      <c r="B131" s="1"/>
      <c r="C131" s="2"/>
      <c r="D131" s="1"/>
      <c r="E131" s="1"/>
      <c r="G131" s="76"/>
      <c r="H131" s="76"/>
      <c r="I131" s="76"/>
      <c r="J131" s="76"/>
      <c r="K131" s="76"/>
      <c r="L131" s="76"/>
    </row>
    <row r="132" spans="1:12" x14ac:dyDescent="0.2">
      <c r="A132" s="1"/>
      <c r="B132" s="1"/>
      <c r="C132" s="2"/>
      <c r="D132" s="1"/>
      <c r="E132" s="1"/>
      <c r="G132" s="76"/>
      <c r="H132" s="76"/>
      <c r="I132" s="76"/>
      <c r="J132" s="76"/>
      <c r="K132" s="76"/>
      <c r="L132" s="76"/>
    </row>
    <row r="133" spans="1:12" x14ac:dyDescent="0.2">
      <c r="A133" s="1"/>
      <c r="B133" s="1"/>
      <c r="C133" s="2"/>
      <c r="D133" s="1"/>
      <c r="E133" s="1"/>
      <c r="G133" s="76"/>
      <c r="H133" s="76"/>
      <c r="I133" s="76"/>
      <c r="J133" s="76"/>
      <c r="K133" s="76"/>
      <c r="L133" s="76"/>
    </row>
    <row r="134" spans="1:12" x14ac:dyDescent="0.2">
      <c r="A134" s="1"/>
      <c r="B134" s="1"/>
      <c r="C134" s="2"/>
      <c r="D134" s="1"/>
      <c r="E134" s="1"/>
      <c r="G134" s="76"/>
      <c r="H134" s="76"/>
      <c r="I134" s="76"/>
      <c r="J134" s="76"/>
      <c r="K134" s="76"/>
      <c r="L134" s="76"/>
    </row>
    <row r="135" spans="1:12" x14ac:dyDescent="0.2">
      <c r="A135" s="1"/>
      <c r="B135" s="1"/>
      <c r="C135" s="2"/>
      <c r="D135" s="1"/>
      <c r="E135" s="1"/>
      <c r="G135" s="76"/>
      <c r="H135" s="76"/>
      <c r="I135" s="76"/>
      <c r="J135" s="76"/>
      <c r="K135" s="76"/>
      <c r="L135" s="76"/>
    </row>
    <row r="136" spans="1:12" x14ac:dyDescent="0.2">
      <c r="A136" s="1"/>
      <c r="B136" s="1"/>
      <c r="C136" s="2"/>
      <c r="D136" s="1"/>
      <c r="E136" s="1"/>
      <c r="G136" s="76"/>
      <c r="H136" s="76"/>
      <c r="I136" s="76"/>
      <c r="J136" s="76"/>
      <c r="K136" s="76"/>
      <c r="L136" s="76"/>
    </row>
    <row r="137" spans="1:12" x14ac:dyDescent="0.2">
      <c r="A137" s="1"/>
      <c r="B137" s="1"/>
      <c r="C137" s="2"/>
      <c r="D137" s="1"/>
      <c r="E137" s="1"/>
      <c r="G137" s="76"/>
      <c r="H137" s="76"/>
      <c r="I137" s="76"/>
      <c r="J137" s="76"/>
      <c r="K137" s="76"/>
      <c r="L137" s="76"/>
    </row>
    <row r="138" spans="1:12" x14ac:dyDescent="0.2">
      <c r="A138" s="1"/>
      <c r="B138" s="1"/>
      <c r="C138" s="2"/>
      <c r="D138" s="1"/>
      <c r="E138" s="1"/>
      <c r="G138" s="76"/>
      <c r="H138" s="76"/>
      <c r="I138" s="76"/>
      <c r="J138" s="76"/>
      <c r="K138" s="76"/>
      <c r="L138" s="76"/>
    </row>
    <row r="139" spans="1:12" x14ac:dyDescent="0.2">
      <c r="A139" s="1"/>
      <c r="B139" s="1"/>
      <c r="C139" s="2"/>
      <c r="D139" s="1"/>
      <c r="E139" s="1"/>
      <c r="G139" s="76"/>
      <c r="H139" s="76"/>
      <c r="I139" s="76"/>
      <c r="J139" s="76"/>
      <c r="K139" s="76"/>
      <c r="L139" s="76"/>
    </row>
    <row r="140" spans="1:12" x14ac:dyDescent="0.2">
      <c r="A140" s="1"/>
      <c r="B140" s="1"/>
      <c r="C140" s="2"/>
      <c r="D140" s="1"/>
      <c r="E140" s="1"/>
      <c r="G140" s="76"/>
      <c r="H140" s="76"/>
      <c r="I140" s="76"/>
      <c r="J140" s="76"/>
      <c r="K140" s="76"/>
      <c r="L140" s="76"/>
    </row>
    <row r="141" spans="1:12" x14ac:dyDescent="0.2">
      <c r="A141" s="1"/>
      <c r="B141" s="1"/>
      <c r="C141" s="2"/>
      <c r="D141" s="1"/>
      <c r="E141" s="1"/>
      <c r="G141" s="76"/>
      <c r="H141" s="76"/>
      <c r="I141" s="76"/>
      <c r="J141" s="76"/>
      <c r="K141" s="76"/>
      <c r="L141" s="76"/>
    </row>
    <row r="142" spans="1:12" x14ac:dyDescent="0.2">
      <c r="A142" s="1"/>
      <c r="B142" s="1"/>
      <c r="C142" s="2"/>
      <c r="D142" s="1"/>
      <c r="E142" s="1"/>
      <c r="G142" s="76"/>
      <c r="H142" s="76"/>
      <c r="I142" s="76"/>
      <c r="J142" s="76"/>
      <c r="K142" s="76"/>
      <c r="L142" s="76"/>
    </row>
    <row r="143" spans="1:12" x14ac:dyDescent="0.2">
      <c r="A143" s="1"/>
      <c r="B143" s="1"/>
      <c r="C143" s="2"/>
      <c r="D143" s="1"/>
      <c r="E143" s="1"/>
      <c r="G143" s="76"/>
      <c r="H143" s="76"/>
      <c r="I143" s="76"/>
      <c r="J143" s="76"/>
      <c r="K143" s="76"/>
      <c r="L143" s="76"/>
    </row>
    <row r="144" spans="1:12" x14ac:dyDescent="0.2">
      <c r="A144" s="1"/>
      <c r="B144" s="1"/>
      <c r="C144" s="2"/>
      <c r="D144" s="1"/>
      <c r="E144" s="1"/>
      <c r="G144" s="76"/>
      <c r="H144" s="76"/>
      <c r="I144" s="76"/>
      <c r="J144" s="76"/>
      <c r="K144" s="76"/>
      <c r="L144" s="76"/>
    </row>
    <row r="145" spans="1:12" x14ac:dyDescent="0.2">
      <c r="A145" s="1"/>
      <c r="B145" s="1"/>
      <c r="C145" s="2"/>
      <c r="D145" s="1"/>
      <c r="E145" s="1"/>
      <c r="G145" s="76"/>
      <c r="H145" s="76"/>
      <c r="I145" s="76"/>
      <c r="J145" s="76"/>
      <c r="K145" s="76"/>
      <c r="L145" s="76"/>
    </row>
    <row r="146" spans="1:12" x14ac:dyDescent="0.2">
      <c r="A146" s="1"/>
      <c r="B146" s="1"/>
      <c r="C146" s="2"/>
      <c r="D146" s="1"/>
      <c r="E146" s="1"/>
      <c r="G146" s="76"/>
      <c r="H146" s="76"/>
      <c r="I146" s="76"/>
      <c r="J146" s="76"/>
      <c r="K146" s="76"/>
      <c r="L146" s="76"/>
    </row>
    <row r="147" spans="1:12" x14ac:dyDescent="0.2">
      <c r="A147" s="1"/>
      <c r="B147" s="1"/>
      <c r="C147" s="2"/>
      <c r="D147" s="1"/>
      <c r="E147" s="1"/>
      <c r="G147" s="76"/>
      <c r="H147" s="76"/>
      <c r="I147" s="76"/>
      <c r="J147" s="76"/>
      <c r="K147" s="76"/>
      <c r="L147" s="76"/>
    </row>
    <row r="148" spans="1:12" x14ac:dyDescent="0.2">
      <c r="A148" s="1"/>
      <c r="B148" s="1"/>
      <c r="C148" s="2"/>
      <c r="D148" s="1"/>
      <c r="E148" s="1"/>
      <c r="G148" s="76"/>
      <c r="H148" s="76"/>
      <c r="I148" s="76"/>
      <c r="J148" s="76"/>
      <c r="K148" s="76"/>
      <c r="L148" s="76"/>
    </row>
    <row r="149" spans="1:12" x14ac:dyDescent="0.2">
      <c r="A149" s="1"/>
      <c r="B149" s="1"/>
      <c r="C149" s="2"/>
      <c r="D149" s="1"/>
      <c r="E149" s="1"/>
      <c r="G149" s="76"/>
      <c r="H149" s="76"/>
      <c r="I149" s="76"/>
      <c r="J149" s="76"/>
      <c r="K149" s="76"/>
      <c r="L149" s="76"/>
    </row>
    <row r="150" spans="1:12" x14ac:dyDescent="0.2">
      <c r="A150" s="1"/>
      <c r="B150" s="1"/>
      <c r="C150" s="2"/>
      <c r="D150" s="1"/>
      <c r="E150" s="1"/>
      <c r="G150" s="76"/>
      <c r="H150" s="76"/>
      <c r="I150" s="76"/>
      <c r="J150" s="76"/>
      <c r="K150" s="76"/>
      <c r="L150" s="76"/>
    </row>
    <row r="151" spans="1:12" x14ac:dyDescent="0.2">
      <c r="A151" s="1"/>
      <c r="B151" s="1"/>
      <c r="C151" s="2"/>
      <c r="D151" s="1"/>
      <c r="E151" s="1"/>
      <c r="G151" s="76"/>
      <c r="H151" s="76"/>
      <c r="I151" s="76"/>
      <c r="J151" s="76"/>
      <c r="K151" s="76"/>
      <c r="L151" s="76"/>
    </row>
    <row r="152" spans="1:12" x14ac:dyDescent="0.2">
      <c r="A152" s="1"/>
      <c r="B152" s="1"/>
      <c r="C152" s="2"/>
      <c r="D152" s="1"/>
      <c r="E152" s="1"/>
      <c r="G152" s="76"/>
      <c r="H152" s="76"/>
      <c r="I152" s="76"/>
      <c r="J152" s="76"/>
      <c r="K152" s="76"/>
      <c r="L152" s="76"/>
    </row>
    <row r="153" spans="1:12" x14ac:dyDescent="0.2">
      <c r="A153" s="1"/>
      <c r="B153" s="1"/>
      <c r="C153" s="2"/>
      <c r="D153" s="1"/>
      <c r="E153" s="1"/>
      <c r="G153" s="76"/>
      <c r="H153" s="76"/>
      <c r="I153" s="76"/>
      <c r="J153" s="76"/>
      <c r="K153" s="76"/>
      <c r="L153" s="76"/>
    </row>
    <row r="154" spans="1:12" x14ac:dyDescent="0.2">
      <c r="A154" s="1"/>
      <c r="B154" s="1"/>
      <c r="C154" s="1"/>
      <c r="D154" s="1"/>
      <c r="E154" s="1"/>
      <c r="G154" s="76"/>
      <c r="H154" s="76"/>
      <c r="I154" s="76"/>
      <c r="J154" s="76"/>
      <c r="K154" s="76"/>
      <c r="L154" s="76"/>
    </row>
    <row r="155" spans="1:12" x14ac:dyDescent="0.2">
      <c r="A155" s="1"/>
      <c r="B155" s="1"/>
      <c r="C155" s="1"/>
      <c r="D155" s="1"/>
      <c r="E155" s="1"/>
      <c r="G155" s="76"/>
      <c r="H155" s="76"/>
      <c r="I155" s="76"/>
      <c r="J155" s="76"/>
      <c r="K155" s="76"/>
      <c r="L155" s="76"/>
    </row>
    <row r="156" spans="1:12" x14ac:dyDescent="0.2">
      <c r="A156" s="1"/>
      <c r="B156" s="1"/>
      <c r="C156" s="1"/>
      <c r="D156" s="1"/>
      <c r="E156" s="1"/>
      <c r="G156" s="76"/>
      <c r="H156" s="76"/>
      <c r="I156" s="76"/>
      <c r="J156" s="76"/>
      <c r="K156" s="76"/>
      <c r="L156" s="76"/>
    </row>
    <row r="157" spans="1:12" x14ac:dyDescent="0.2">
      <c r="A157" s="1"/>
      <c r="B157" s="1"/>
      <c r="C157" s="1"/>
      <c r="D157" s="1"/>
      <c r="E157" s="1"/>
      <c r="G157" s="76"/>
      <c r="H157" s="76"/>
      <c r="I157" s="76"/>
      <c r="J157" s="76"/>
      <c r="K157" s="76"/>
      <c r="L157" s="76"/>
    </row>
    <row r="158" spans="1:12" x14ac:dyDescent="0.2">
      <c r="A158" s="1"/>
      <c r="B158" s="1"/>
      <c r="C158" s="1"/>
      <c r="D158" s="1"/>
      <c r="E158" s="1"/>
      <c r="G158" s="76"/>
      <c r="H158" s="76"/>
      <c r="I158" s="76"/>
      <c r="J158" s="76"/>
      <c r="K158" s="76"/>
      <c r="L158" s="76"/>
    </row>
    <row r="159" spans="1:12" x14ac:dyDescent="0.2">
      <c r="A159" s="1"/>
      <c r="B159" s="1"/>
      <c r="C159" s="1"/>
      <c r="D159" s="1"/>
      <c r="E159" s="1"/>
    </row>
    <row r="160" spans="1:12" x14ac:dyDescent="0.2">
      <c r="A160" s="1"/>
      <c r="B160" s="1"/>
      <c r="C160" s="1"/>
      <c r="D160" s="1"/>
      <c r="E160" s="1"/>
    </row>
    <row r="161" spans="1:5" x14ac:dyDescent="0.2">
      <c r="A161" s="1"/>
      <c r="B161" s="1"/>
      <c r="C161" s="1"/>
      <c r="D161" s="1"/>
      <c r="E161" s="1"/>
    </row>
    <row r="162" spans="1:5" x14ac:dyDescent="0.2">
      <c r="A162" s="1"/>
      <c r="B162" s="1"/>
      <c r="C162" s="1"/>
      <c r="D162" s="1"/>
      <c r="E162" s="1"/>
    </row>
    <row r="163" spans="1:5" x14ac:dyDescent="0.2">
      <c r="A163" s="1"/>
      <c r="B163" s="1"/>
      <c r="C163" s="1"/>
      <c r="D163" s="1"/>
      <c r="E163" s="1"/>
    </row>
  </sheetData>
  <mergeCells count="34">
    <mergeCell ref="A18:A20"/>
    <mergeCell ref="B18:B20"/>
    <mergeCell ref="A8:A11"/>
    <mergeCell ref="B8:B11"/>
    <mergeCell ref="A12:A14"/>
    <mergeCell ref="A15:A17"/>
    <mergeCell ref="B12:B14"/>
    <mergeCell ref="B15:B17"/>
    <mergeCell ref="G66:L66"/>
    <mergeCell ref="G72:L72"/>
    <mergeCell ref="G73:L73"/>
    <mergeCell ref="G79:L79"/>
    <mergeCell ref="G80:L80"/>
    <mergeCell ref="G65:L65"/>
    <mergeCell ref="G51:L51"/>
    <mergeCell ref="G52:L52"/>
    <mergeCell ref="G44:L44"/>
    <mergeCell ref="G33:L33"/>
    <mergeCell ref="G58:L58"/>
    <mergeCell ref="G59:L59"/>
    <mergeCell ref="G18:L18"/>
    <mergeCell ref="G19:L19"/>
    <mergeCell ref="G34:L34"/>
    <mergeCell ref="G43:L43"/>
    <mergeCell ref="G26:L26"/>
    <mergeCell ref="G27:L27"/>
    <mergeCell ref="A1:E1"/>
    <mergeCell ref="A2:E2"/>
    <mergeCell ref="G5:H5"/>
    <mergeCell ref="G3:L3"/>
    <mergeCell ref="G2:L2"/>
    <mergeCell ref="A4:B4"/>
    <mergeCell ref="A3:E3"/>
    <mergeCell ref="G4:L4"/>
  </mergeCells>
  <printOptions horizontalCentered="1"/>
  <pageMargins left="0.70866141732283472" right="0.70866141732283472" top="0.78740157480314965" bottom="0" header="0.31496062992125984" footer="0.31496062992125984"/>
  <pageSetup scale="90" orientation="portrait" horizontalDpi="0" verticalDpi="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2"/>
  <sheetViews>
    <sheetView tabSelected="1" workbookViewId="0">
      <selection activeCell="E84" sqref="E84"/>
    </sheetView>
  </sheetViews>
  <sheetFormatPr baseColWidth="10" defaultRowHeight="15" x14ac:dyDescent="0.2"/>
  <cols>
    <col min="1" max="1" width="7.6640625" customWidth="1"/>
    <col min="2" max="2" width="5.44140625" customWidth="1"/>
    <col min="3" max="3" width="37.44140625" customWidth="1"/>
    <col min="4" max="4" width="14.5546875" customWidth="1"/>
    <col min="5" max="5" width="15.88671875" customWidth="1"/>
    <col min="7" max="7" width="8.21875" customWidth="1"/>
    <col min="8" max="8" width="6.21875" customWidth="1"/>
    <col min="9" max="9" width="25.88671875" customWidth="1"/>
  </cols>
  <sheetData>
    <row r="1" spans="1:14" x14ac:dyDescent="0.2">
      <c r="A1" s="43" t="s">
        <v>0</v>
      </c>
      <c r="B1" s="43"/>
      <c r="C1" s="43"/>
      <c r="D1" s="43"/>
      <c r="E1" s="43"/>
    </row>
    <row r="2" spans="1:14" ht="46.5" customHeight="1" x14ac:dyDescent="0.35">
      <c r="A2" s="50" t="s">
        <v>115</v>
      </c>
      <c r="B2" s="43"/>
      <c r="C2" s="43"/>
      <c r="D2" s="43"/>
      <c r="E2" s="43"/>
      <c r="G2" s="46" t="s">
        <v>16</v>
      </c>
      <c r="H2" s="46"/>
      <c r="I2" s="46"/>
      <c r="J2" s="46"/>
      <c r="K2" s="46"/>
      <c r="L2" s="46"/>
      <c r="M2" s="14"/>
      <c r="N2" s="14"/>
    </row>
    <row r="3" spans="1:14" ht="23.25" x14ac:dyDescent="0.35">
      <c r="A3" s="48" t="s">
        <v>1</v>
      </c>
      <c r="B3" s="48"/>
      <c r="C3" s="48"/>
      <c r="D3" s="48"/>
      <c r="E3" s="48"/>
      <c r="G3" s="45" t="s">
        <v>7</v>
      </c>
      <c r="H3" s="45"/>
      <c r="I3" s="45"/>
      <c r="J3" s="45"/>
      <c r="K3" s="45"/>
      <c r="L3" s="45"/>
      <c r="M3" s="13"/>
      <c r="N3" s="10"/>
    </row>
    <row r="4" spans="1:14" x14ac:dyDescent="0.2">
      <c r="A4" s="47" t="s">
        <v>2</v>
      </c>
      <c r="B4" s="47"/>
      <c r="C4" s="4" t="s">
        <v>3</v>
      </c>
      <c r="D4" s="4" t="s">
        <v>4</v>
      </c>
      <c r="E4" s="4" t="s">
        <v>5</v>
      </c>
      <c r="G4" s="49" t="s">
        <v>20</v>
      </c>
      <c r="H4" s="49"/>
      <c r="I4" s="49"/>
      <c r="J4" s="49"/>
      <c r="K4" s="49"/>
      <c r="L4" s="49"/>
      <c r="M4" s="41"/>
      <c r="N4" s="10"/>
    </row>
    <row r="5" spans="1:14" x14ac:dyDescent="0.2">
      <c r="A5" s="5" t="s">
        <v>123</v>
      </c>
      <c r="B5" s="5">
        <v>1</v>
      </c>
      <c r="C5" s="60" t="s">
        <v>6</v>
      </c>
      <c r="D5" s="65">
        <v>270000</v>
      </c>
      <c r="E5" s="65"/>
      <c r="F5" s="76"/>
      <c r="G5" s="44" t="s">
        <v>17</v>
      </c>
      <c r="H5" s="44"/>
      <c r="I5" s="42" t="s">
        <v>3</v>
      </c>
      <c r="J5" s="33" t="s">
        <v>18</v>
      </c>
      <c r="K5" s="20" t="s">
        <v>5</v>
      </c>
      <c r="L5" s="103" t="s">
        <v>19</v>
      </c>
      <c r="M5" s="3"/>
      <c r="N5" s="12"/>
    </row>
    <row r="6" spans="1:14" x14ac:dyDescent="0.2">
      <c r="A6" s="5"/>
      <c r="B6" s="5"/>
      <c r="C6" s="60" t="s">
        <v>119</v>
      </c>
      <c r="D6" s="65"/>
      <c r="E6" s="65">
        <f>D5</f>
        <v>270000</v>
      </c>
      <c r="F6" s="76"/>
      <c r="G6" s="69" t="s">
        <v>123</v>
      </c>
      <c r="H6" s="67">
        <v>1</v>
      </c>
      <c r="I6" s="72" t="s">
        <v>147</v>
      </c>
      <c r="J6" s="91">
        <f>D5</f>
        <v>270000</v>
      </c>
      <c r="K6" s="73"/>
      <c r="L6" s="73">
        <f>J6-K6</f>
        <v>270000</v>
      </c>
      <c r="M6" s="15"/>
      <c r="N6" s="10"/>
    </row>
    <row r="7" spans="1:14" ht="30" x14ac:dyDescent="0.2">
      <c r="A7" s="5"/>
      <c r="B7" s="5"/>
      <c r="C7" s="104" t="s">
        <v>120</v>
      </c>
      <c r="D7" s="65"/>
      <c r="E7" s="65"/>
      <c r="F7" s="76"/>
      <c r="G7" s="20" t="s">
        <v>123</v>
      </c>
      <c r="H7" s="21">
        <v>3</v>
      </c>
      <c r="I7" s="8" t="s">
        <v>150</v>
      </c>
      <c r="J7" s="105"/>
      <c r="K7" s="74">
        <f>E10</f>
        <v>156000</v>
      </c>
      <c r="L7" s="74">
        <f>L6+J7-K7</f>
        <v>114000</v>
      </c>
      <c r="M7" s="15"/>
      <c r="N7" s="10"/>
    </row>
    <row r="8" spans="1:14" x14ac:dyDescent="0.2">
      <c r="A8" s="5" t="s">
        <v>124</v>
      </c>
      <c r="B8" s="5">
        <v>3</v>
      </c>
      <c r="C8" s="60" t="s">
        <v>8</v>
      </c>
      <c r="D8" s="65">
        <v>60000</v>
      </c>
      <c r="E8" s="65"/>
      <c r="F8" s="76"/>
      <c r="G8" s="22" t="s">
        <v>123</v>
      </c>
      <c r="H8" s="21">
        <v>5</v>
      </c>
      <c r="I8" s="8" t="s">
        <v>125</v>
      </c>
      <c r="J8" s="105"/>
      <c r="K8" s="74">
        <v>50000</v>
      </c>
      <c r="L8" s="74">
        <f t="shared" ref="L8:L15" si="0">L7+J8-K8</f>
        <v>64000</v>
      </c>
      <c r="M8" s="15"/>
      <c r="N8" s="10"/>
    </row>
    <row r="9" spans="1:14" ht="30" x14ac:dyDescent="0.2">
      <c r="A9" s="9"/>
      <c r="B9" s="9"/>
      <c r="C9" s="60" t="s">
        <v>121</v>
      </c>
      <c r="D9" s="65">
        <v>96000</v>
      </c>
      <c r="E9" s="66"/>
      <c r="F9" s="76"/>
      <c r="G9" s="20" t="s">
        <v>124</v>
      </c>
      <c r="H9" s="21">
        <v>6</v>
      </c>
      <c r="I9" s="8" t="s">
        <v>154</v>
      </c>
      <c r="J9" s="105"/>
      <c r="K9" s="74">
        <f>E17</f>
        <v>4800</v>
      </c>
      <c r="L9" s="74">
        <f t="shared" si="0"/>
        <v>59200</v>
      </c>
      <c r="M9" s="15"/>
      <c r="N9" s="10"/>
    </row>
    <row r="10" spans="1:14" ht="30" x14ac:dyDescent="0.2">
      <c r="A10" s="5"/>
      <c r="B10" s="5"/>
      <c r="C10" s="60" t="s">
        <v>9</v>
      </c>
      <c r="D10" s="65"/>
      <c r="E10" s="65">
        <f>D8+D9</f>
        <v>156000</v>
      </c>
      <c r="F10" s="76"/>
      <c r="G10" s="22" t="s">
        <v>123</v>
      </c>
      <c r="H10" s="21">
        <v>6</v>
      </c>
      <c r="I10" s="8" t="s">
        <v>155</v>
      </c>
      <c r="J10" s="25">
        <v>1000</v>
      </c>
      <c r="K10" s="74"/>
      <c r="L10" s="74">
        <f t="shared" si="0"/>
        <v>60200</v>
      </c>
      <c r="M10" s="15"/>
      <c r="N10" s="10"/>
    </row>
    <row r="11" spans="1:14" x14ac:dyDescent="0.2">
      <c r="A11" s="5"/>
      <c r="B11" s="5"/>
      <c r="C11" s="104" t="s">
        <v>122</v>
      </c>
      <c r="D11" s="65"/>
      <c r="E11" s="65"/>
      <c r="F11" s="76"/>
      <c r="G11" s="20" t="s">
        <v>123</v>
      </c>
      <c r="H11" s="21">
        <v>11</v>
      </c>
      <c r="I11" s="8" t="s">
        <v>178</v>
      </c>
      <c r="J11" s="106">
        <f>D23</f>
        <v>4400</v>
      </c>
      <c r="K11" s="20"/>
      <c r="L11" s="74">
        <f t="shared" si="0"/>
        <v>64600</v>
      </c>
      <c r="M11" s="15"/>
      <c r="N11" s="10"/>
    </row>
    <row r="12" spans="1:14" x14ac:dyDescent="0.2">
      <c r="A12" s="5" t="s">
        <v>123</v>
      </c>
      <c r="B12" s="5">
        <v>5</v>
      </c>
      <c r="C12" s="60" t="s">
        <v>125</v>
      </c>
      <c r="D12" s="65">
        <f>40000*3</f>
        <v>120000</v>
      </c>
      <c r="E12" s="65"/>
      <c r="F12" s="76"/>
      <c r="G12" s="20" t="s">
        <v>123</v>
      </c>
      <c r="H12" s="21">
        <v>15</v>
      </c>
      <c r="I12" s="8" t="s">
        <v>162</v>
      </c>
      <c r="J12" s="105"/>
      <c r="K12" s="74">
        <f>E28</f>
        <v>5000</v>
      </c>
      <c r="L12" s="74">
        <f t="shared" si="0"/>
        <v>59600</v>
      </c>
      <c r="M12" s="15"/>
      <c r="N12" s="10"/>
    </row>
    <row r="13" spans="1:14" ht="30" x14ac:dyDescent="0.2">
      <c r="A13" s="5"/>
      <c r="B13" s="5"/>
      <c r="C13" s="60" t="s">
        <v>10</v>
      </c>
      <c r="D13" s="65"/>
      <c r="E13" s="65">
        <v>50000</v>
      </c>
      <c r="F13" s="76"/>
      <c r="G13" s="22" t="s">
        <v>123</v>
      </c>
      <c r="H13" s="21">
        <v>24</v>
      </c>
      <c r="I13" s="23" t="s">
        <v>128</v>
      </c>
      <c r="J13" s="105">
        <f>D30</f>
        <v>6480</v>
      </c>
      <c r="K13" s="74"/>
      <c r="L13" s="74">
        <f t="shared" si="0"/>
        <v>66080</v>
      </c>
      <c r="M13" s="15"/>
      <c r="N13" s="10"/>
    </row>
    <row r="14" spans="1:14" x14ac:dyDescent="0.2">
      <c r="A14" s="5"/>
      <c r="B14" s="5"/>
      <c r="C14" s="60" t="s">
        <v>11</v>
      </c>
      <c r="D14" s="65"/>
      <c r="E14" s="65">
        <f>D12-E13</f>
        <v>70000</v>
      </c>
      <c r="F14" s="76"/>
      <c r="G14" s="20" t="s">
        <v>123</v>
      </c>
      <c r="H14" s="21">
        <v>30</v>
      </c>
      <c r="I14" s="8" t="s">
        <v>163</v>
      </c>
      <c r="J14" s="107"/>
      <c r="K14" s="74">
        <f>E34</f>
        <v>5800</v>
      </c>
      <c r="L14" s="74">
        <f t="shared" si="0"/>
        <v>60280</v>
      </c>
      <c r="M14" s="15"/>
      <c r="N14" s="10"/>
    </row>
    <row r="15" spans="1:14" ht="30" x14ac:dyDescent="0.2">
      <c r="A15" s="5"/>
      <c r="B15" s="5"/>
      <c r="C15" s="104" t="s">
        <v>126</v>
      </c>
      <c r="D15" s="65"/>
      <c r="E15" s="65"/>
      <c r="F15" s="76"/>
      <c r="G15" s="27" t="s">
        <v>123</v>
      </c>
      <c r="H15" s="28">
        <v>30</v>
      </c>
      <c r="I15" s="29" t="s">
        <v>41</v>
      </c>
      <c r="J15" s="92"/>
      <c r="K15" s="35">
        <f>E43</f>
        <v>1500</v>
      </c>
      <c r="L15" s="35">
        <f t="shared" si="0"/>
        <v>58780</v>
      </c>
      <c r="M15" s="18"/>
      <c r="N15" s="10"/>
    </row>
    <row r="16" spans="1:14" ht="15" customHeight="1" x14ac:dyDescent="0.2">
      <c r="A16" s="5" t="s">
        <v>124</v>
      </c>
      <c r="B16" s="5">
        <v>6</v>
      </c>
      <c r="C16" s="60" t="s">
        <v>13</v>
      </c>
      <c r="D16" s="65">
        <v>4800</v>
      </c>
      <c r="E16" s="65"/>
      <c r="F16" s="76"/>
      <c r="G16" s="76"/>
      <c r="H16" s="76"/>
      <c r="I16" s="76"/>
      <c r="J16" s="76"/>
      <c r="K16" s="76"/>
      <c r="L16" s="76"/>
      <c r="M16" s="16"/>
      <c r="N16" s="10"/>
    </row>
    <row r="17" spans="1:14" ht="15.75" x14ac:dyDescent="0.25">
      <c r="A17" s="5"/>
      <c r="B17" s="5"/>
      <c r="C17" s="60" t="s">
        <v>10</v>
      </c>
      <c r="D17" s="65"/>
      <c r="E17" s="65">
        <v>4800</v>
      </c>
      <c r="F17" s="76"/>
      <c r="G17" s="80" t="s">
        <v>22</v>
      </c>
      <c r="H17" s="80"/>
      <c r="I17" s="80"/>
      <c r="J17" s="80"/>
      <c r="K17" s="80"/>
      <c r="L17" s="80"/>
      <c r="M17" s="15"/>
      <c r="N17" s="10"/>
    </row>
    <row r="18" spans="1:14" x14ac:dyDescent="0.2">
      <c r="A18" s="5"/>
      <c r="B18" s="5"/>
      <c r="C18" s="104" t="s">
        <v>127</v>
      </c>
      <c r="D18" s="65"/>
      <c r="E18" s="65"/>
      <c r="F18" s="76"/>
      <c r="G18" s="81" t="s">
        <v>21</v>
      </c>
      <c r="H18" s="81"/>
      <c r="I18" s="81"/>
      <c r="J18" s="81"/>
      <c r="K18" s="81"/>
      <c r="L18" s="81"/>
      <c r="M18" s="15"/>
      <c r="N18" s="10"/>
    </row>
    <row r="19" spans="1:14" x14ac:dyDescent="0.2">
      <c r="A19" s="5" t="s">
        <v>123</v>
      </c>
      <c r="B19" s="5">
        <v>6</v>
      </c>
      <c r="C19" s="60" t="s">
        <v>6</v>
      </c>
      <c r="D19" s="65">
        <v>1000</v>
      </c>
      <c r="E19" s="65"/>
      <c r="F19" s="76"/>
      <c r="G19" s="19" t="s">
        <v>17</v>
      </c>
      <c r="H19" s="19"/>
      <c r="I19" s="19" t="s">
        <v>3</v>
      </c>
      <c r="J19" s="66" t="s">
        <v>18</v>
      </c>
      <c r="K19" s="66" t="s">
        <v>5</v>
      </c>
      <c r="L19" s="82" t="s">
        <v>19</v>
      </c>
      <c r="M19" s="15"/>
      <c r="N19" s="10"/>
    </row>
    <row r="20" spans="1:14" x14ac:dyDescent="0.2">
      <c r="A20" s="5"/>
      <c r="B20" s="5"/>
      <c r="C20" s="60" t="s">
        <v>15</v>
      </c>
      <c r="D20" s="65">
        <v>1500</v>
      </c>
      <c r="E20" s="65"/>
      <c r="F20" s="76"/>
      <c r="G20" s="69" t="s">
        <v>123</v>
      </c>
      <c r="H20" s="67">
        <v>1</v>
      </c>
      <c r="I20" s="72" t="s">
        <v>148</v>
      </c>
      <c r="J20" s="73"/>
      <c r="K20" s="83">
        <f>E6</f>
        <v>270000</v>
      </c>
      <c r="L20" s="73">
        <f>K20-J20</f>
        <v>270000</v>
      </c>
      <c r="M20" s="15"/>
      <c r="N20" s="10"/>
    </row>
    <row r="21" spans="1:14" x14ac:dyDescent="0.2">
      <c r="C21" s="8" t="s">
        <v>128</v>
      </c>
      <c r="D21" s="66"/>
      <c r="E21" s="65">
        <f>D19+D20</f>
        <v>2500</v>
      </c>
      <c r="F21" s="76"/>
      <c r="G21" s="84"/>
      <c r="H21" s="21"/>
      <c r="I21" s="8"/>
      <c r="J21" s="74"/>
      <c r="K21" s="74"/>
      <c r="L21" s="74"/>
      <c r="M21" s="15"/>
      <c r="N21" s="10"/>
    </row>
    <row r="22" spans="1:14" ht="25.5" x14ac:dyDescent="0.2">
      <c r="A22" s="5"/>
      <c r="B22" s="5"/>
      <c r="C22" s="104" t="s">
        <v>129</v>
      </c>
      <c r="D22" s="65"/>
      <c r="E22" s="65"/>
      <c r="F22" s="76"/>
      <c r="G22" s="33"/>
      <c r="H22" s="33"/>
      <c r="I22" s="29"/>
      <c r="J22" s="35"/>
      <c r="K22" s="35"/>
      <c r="L22" s="35"/>
      <c r="M22" s="15"/>
      <c r="N22" s="10"/>
    </row>
    <row r="23" spans="1:14" x14ac:dyDescent="0.2">
      <c r="A23" s="5" t="s">
        <v>124</v>
      </c>
      <c r="B23" s="5">
        <v>11</v>
      </c>
      <c r="C23" s="60" t="s">
        <v>6</v>
      </c>
      <c r="D23" s="65">
        <v>4400</v>
      </c>
      <c r="E23" s="65"/>
      <c r="F23" s="76"/>
      <c r="G23" s="76"/>
      <c r="H23" s="76"/>
      <c r="I23" s="76"/>
      <c r="J23" s="76"/>
      <c r="K23" s="76"/>
      <c r="L23" s="76"/>
      <c r="M23" s="15"/>
      <c r="N23" s="10"/>
    </row>
    <row r="24" spans="1:14" x14ac:dyDescent="0.2">
      <c r="A24" s="5"/>
      <c r="B24" s="5"/>
      <c r="C24" s="60" t="s">
        <v>15</v>
      </c>
      <c r="D24" s="65">
        <f>11800-D23</f>
        <v>7400</v>
      </c>
      <c r="E24" s="65"/>
      <c r="F24" s="76"/>
      <c r="G24" s="76"/>
      <c r="H24" s="76"/>
      <c r="I24" s="76"/>
      <c r="J24" s="76"/>
      <c r="K24" s="76"/>
      <c r="L24" s="76"/>
      <c r="M24" s="15"/>
      <c r="N24" s="10"/>
    </row>
    <row r="25" spans="1:14" x14ac:dyDescent="0.2">
      <c r="C25" s="8" t="s">
        <v>130</v>
      </c>
      <c r="D25" s="76"/>
      <c r="E25" s="106">
        <f>D23+D24</f>
        <v>11800</v>
      </c>
      <c r="F25" s="76"/>
      <c r="G25" s="85" t="s">
        <v>23</v>
      </c>
      <c r="H25" s="85"/>
      <c r="I25" s="85"/>
      <c r="J25" s="85"/>
      <c r="K25" s="85"/>
      <c r="L25" s="85"/>
      <c r="M25" s="18"/>
      <c r="N25" s="10"/>
    </row>
    <row r="26" spans="1:14" x14ac:dyDescent="0.2">
      <c r="A26" s="5"/>
      <c r="B26" s="5"/>
      <c r="C26" s="104" t="s">
        <v>131</v>
      </c>
      <c r="D26" s="65"/>
      <c r="E26" s="65"/>
      <c r="F26" s="76"/>
      <c r="G26" s="86" t="s">
        <v>21</v>
      </c>
      <c r="H26" s="86"/>
      <c r="I26" s="86"/>
      <c r="J26" s="86"/>
      <c r="K26" s="86"/>
      <c r="L26" s="86"/>
      <c r="M26" s="16"/>
      <c r="N26" s="10"/>
    </row>
    <row r="27" spans="1:14" x14ac:dyDescent="0.2">
      <c r="A27" s="5" t="s">
        <v>124</v>
      </c>
      <c r="B27" s="5">
        <v>15</v>
      </c>
      <c r="C27" s="60" t="s">
        <v>132</v>
      </c>
      <c r="D27" s="65">
        <v>5000</v>
      </c>
      <c r="E27" s="65"/>
      <c r="F27" s="76"/>
      <c r="G27" s="19" t="s">
        <v>17</v>
      </c>
      <c r="H27" s="19"/>
      <c r="I27" s="19" t="s">
        <v>3</v>
      </c>
      <c r="J27" s="66" t="s">
        <v>18</v>
      </c>
      <c r="K27" s="66" t="s">
        <v>5</v>
      </c>
      <c r="L27" s="82" t="s">
        <v>19</v>
      </c>
      <c r="M27" s="15"/>
      <c r="N27" s="10"/>
    </row>
    <row r="28" spans="1:14" x14ac:dyDescent="0.2">
      <c r="A28" s="5"/>
      <c r="B28" s="5"/>
      <c r="C28" s="60" t="s">
        <v>9</v>
      </c>
      <c r="D28" s="65"/>
      <c r="E28" s="65">
        <v>5000</v>
      </c>
      <c r="F28" s="76"/>
      <c r="G28" s="69" t="s">
        <v>123</v>
      </c>
      <c r="H28" s="67">
        <v>3</v>
      </c>
      <c r="I28" s="72" t="s">
        <v>93</v>
      </c>
      <c r="J28" s="73">
        <f>D8</f>
        <v>60000</v>
      </c>
      <c r="K28" s="73"/>
      <c r="L28" s="73">
        <f>J28-K28</f>
        <v>60000</v>
      </c>
      <c r="M28" s="15"/>
      <c r="N28" s="12"/>
    </row>
    <row r="29" spans="1:14" x14ac:dyDescent="0.2">
      <c r="A29" s="5"/>
      <c r="B29" s="5"/>
      <c r="C29" s="104" t="s">
        <v>133</v>
      </c>
      <c r="D29" s="65"/>
      <c r="E29" s="65"/>
      <c r="F29" s="76"/>
      <c r="G29" s="27"/>
      <c r="H29" s="28"/>
      <c r="I29" s="29"/>
      <c r="J29" s="35"/>
      <c r="K29" s="87"/>
      <c r="L29" s="35"/>
      <c r="M29" s="15"/>
      <c r="N29" s="10"/>
    </row>
    <row r="30" spans="1:14" x14ac:dyDescent="0.2">
      <c r="A30" s="5" t="s">
        <v>123</v>
      </c>
      <c r="B30" s="5">
        <v>24</v>
      </c>
      <c r="C30" s="108" t="s">
        <v>6</v>
      </c>
      <c r="D30" s="71">
        <v>6480</v>
      </c>
      <c r="E30" s="71"/>
      <c r="F30" s="76"/>
      <c r="G30" s="76"/>
      <c r="H30" s="76"/>
      <c r="I30" s="76"/>
      <c r="J30" s="76"/>
      <c r="K30" s="76"/>
      <c r="L30" s="76"/>
      <c r="M30" s="15"/>
      <c r="N30" s="12"/>
    </row>
    <row r="31" spans="1:14" x14ac:dyDescent="0.2">
      <c r="A31" s="5"/>
      <c r="B31" s="5"/>
      <c r="C31" s="108" t="s">
        <v>134</v>
      </c>
      <c r="D31" s="71"/>
      <c r="E31" s="71">
        <v>6480</v>
      </c>
      <c r="F31" s="76"/>
      <c r="G31" s="76"/>
      <c r="H31" s="76"/>
      <c r="I31" s="76"/>
      <c r="J31" s="76"/>
      <c r="K31" s="76"/>
      <c r="L31" s="76"/>
      <c r="M31" s="15"/>
      <c r="N31" s="10"/>
    </row>
    <row r="32" spans="1:14" x14ac:dyDescent="0.2">
      <c r="A32" s="5"/>
      <c r="B32" s="5"/>
      <c r="C32" s="104" t="s">
        <v>135</v>
      </c>
      <c r="D32" s="71"/>
      <c r="E32" s="71"/>
      <c r="F32" s="76"/>
      <c r="G32" s="85" t="s">
        <v>25</v>
      </c>
      <c r="H32" s="85"/>
      <c r="I32" s="85"/>
      <c r="J32" s="85"/>
      <c r="K32" s="85"/>
      <c r="L32" s="85"/>
      <c r="M32" s="15"/>
      <c r="N32" s="10"/>
    </row>
    <row r="33" spans="1:14" x14ac:dyDescent="0.2">
      <c r="A33" s="5" t="s">
        <v>123</v>
      </c>
      <c r="B33" s="5">
        <v>30</v>
      </c>
      <c r="C33" s="108" t="s">
        <v>132</v>
      </c>
      <c r="D33" s="71">
        <v>5800</v>
      </c>
      <c r="E33" s="71"/>
      <c r="F33" s="76"/>
      <c r="G33" s="86" t="s">
        <v>26</v>
      </c>
      <c r="H33" s="86"/>
      <c r="I33" s="86"/>
      <c r="J33" s="86"/>
      <c r="K33" s="86"/>
      <c r="L33" s="86"/>
      <c r="M33" s="15"/>
      <c r="N33" s="10"/>
    </row>
    <row r="34" spans="1:14" x14ac:dyDescent="0.2">
      <c r="A34" s="5"/>
      <c r="B34" s="5"/>
      <c r="C34" s="108" t="s">
        <v>10</v>
      </c>
      <c r="D34" s="71"/>
      <c r="E34" s="71">
        <v>5800</v>
      </c>
      <c r="F34" s="76"/>
      <c r="G34" s="19" t="s">
        <v>17</v>
      </c>
      <c r="H34" s="19"/>
      <c r="I34" s="19" t="s">
        <v>3</v>
      </c>
      <c r="J34" s="66" t="s">
        <v>18</v>
      </c>
      <c r="K34" s="66" t="s">
        <v>5</v>
      </c>
      <c r="L34" s="82" t="s">
        <v>19</v>
      </c>
      <c r="M34" s="15"/>
      <c r="N34" s="10"/>
    </row>
    <row r="35" spans="1:14" x14ac:dyDescent="0.2">
      <c r="A35" s="5"/>
      <c r="B35" s="5"/>
      <c r="C35" s="104" t="s">
        <v>136</v>
      </c>
      <c r="D35" s="71"/>
      <c r="E35" s="71"/>
      <c r="F35" s="76"/>
      <c r="G35" s="69" t="s">
        <v>123</v>
      </c>
      <c r="H35" s="64">
        <v>3</v>
      </c>
      <c r="I35" s="88" t="s">
        <v>149</v>
      </c>
      <c r="J35" s="73">
        <f>D9</f>
        <v>96000</v>
      </c>
      <c r="K35" s="73"/>
      <c r="L35" s="73">
        <f>J35</f>
        <v>96000</v>
      </c>
      <c r="M35" s="15"/>
      <c r="N35" s="10"/>
    </row>
    <row r="36" spans="1:14" x14ac:dyDescent="0.2">
      <c r="A36" s="5" t="s">
        <v>137</v>
      </c>
      <c r="B36" s="5">
        <v>30</v>
      </c>
      <c r="C36" s="108" t="s">
        <v>138</v>
      </c>
      <c r="D36" s="71">
        <v>6200</v>
      </c>
      <c r="E36" s="71"/>
      <c r="F36" s="76"/>
      <c r="G36" s="84"/>
      <c r="H36" s="21"/>
      <c r="I36" s="8"/>
      <c r="J36" s="74"/>
      <c r="K36" s="74"/>
      <c r="L36" s="74"/>
      <c r="M36" s="15"/>
      <c r="N36" s="10"/>
    </row>
    <row r="37" spans="1:14" x14ac:dyDescent="0.2">
      <c r="A37" s="5"/>
      <c r="B37" s="5"/>
      <c r="C37" s="108" t="s">
        <v>139</v>
      </c>
      <c r="D37" s="71"/>
      <c r="E37" s="71">
        <v>6200</v>
      </c>
      <c r="F37" s="76"/>
      <c r="G37" s="109"/>
      <c r="H37" s="28"/>
      <c r="I37" s="29"/>
      <c r="J37" s="35"/>
      <c r="K37" s="35"/>
      <c r="L37" s="35"/>
      <c r="M37" s="15"/>
      <c r="N37" s="10"/>
    </row>
    <row r="38" spans="1:14" x14ac:dyDescent="0.2">
      <c r="A38" s="5"/>
      <c r="B38" s="5"/>
      <c r="C38" s="104" t="s">
        <v>140</v>
      </c>
      <c r="D38" s="110"/>
      <c r="E38" s="110"/>
      <c r="F38" s="76"/>
      <c r="G38" s="76"/>
      <c r="H38" s="76"/>
      <c r="I38" s="76"/>
      <c r="J38" s="76"/>
      <c r="K38" s="76"/>
      <c r="L38" s="76"/>
      <c r="M38" s="15"/>
      <c r="N38" s="10"/>
    </row>
    <row r="39" spans="1:14" x14ac:dyDescent="0.2">
      <c r="A39" s="5" t="s">
        <v>123</v>
      </c>
      <c r="B39" s="5">
        <v>30</v>
      </c>
      <c r="C39" s="60" t="s">
        <v>141</v>
      </c>
      <c r="D39" s="65">
        <v>300</v>
      </c>
      <c r="E39" s="65"/>
      <c r="F39" s="76"/>
      <c r="G39" s="76"/>
      <c r="H39" s="76"/>
      <c r="I39" s="76"/>
      <c r="J39" s="76"/>
      <c r="K39" s="76"/>
      <c r="L39" s="76"/>
      <c r="M39" s="15"/>
      <c r="N39" s="10"/>
    </row>
    <row r="40" spans="1:14" x14ac:dyDescent="0.2">
      <c r="A40" s="102"/>
      <c r="B40" s="102"/>
      <c r="C40" s="111" t="s">
        <v>11</v>
      </c>
      <c r="D40" s="111"/>
      <c r="E40" s="111">
        <v>300</v>
      </c>
      <c r="F40" s="76"/>
      <c r="G40" s="85" t="s">
        <v>151</v>
      </c>
      <c r="H40" s="85"/>
      <c r="I40" s="85"/>
      <c r="J40" s="85"/>
      <c r="K40" s="85"/>
      <c r="L40" s="85"/>
      <c r="M40" s="15"/>
      <c r="N40" s="10"/>
    </row>
    <row r="41" spans="1:14" x14ac:dyDescent="0.2">
      <c r="A41" s="4"/>
      <c r="B41" s="4"/>
      <c r="C41" s="104" t="s">
        <v>142</v>
      </c>
      <c r="D41" s="112"/>
      <c r="E41" s="112"/>
      <c r="F41" s="76"/>
      <c r="G41" s="86" t="s">
        <v>26</v>
      </c>
      <c r="H41" s="86"/>
      <c r="I41" s="86"/>
      <c r="J41" s="86"/>
      <c r="K41" s="86"/>
      <c r="L41" s="86"/>
      <c r="M41" s="15"/>
      <c r="N41" s="10"/>
    </row>
    <row r="42" spans="1:14" x14ac:dyDescent="0.2">
      <c r="A42" s="5" t="s">
        <v>123</v>
      </c>
      <c r="B42" s="5">
        <v>30</v>
      </c>
      <c r="C42" s="113" t="s">
        <v>143</v>
      </c>
      <c r="D42" s="65">
        <v>1500</v>
      </c>
      <c r="E42" s="65"/>
      <c r="F42" s="76"/>
      <c r="G42" s="19" t="s">
        <v>17</v>
      </c>
      <c r="H42" s="19"/>
      <c r="I42" s="19" t="s">
        <v>3</v>
      </c>
      <c r="J42" s="66" t="s">
        <v>18</v>
      </c>
      <c r="K42" s="66" t="s">
        <v>5</v>
      </c>
      <c r="L42" s="82" t="s">
        <v>19</v>
      </c>
      <c r="M42" s="15"/>
      <c r="N42" s="10"/>
    </row>
    <row r="43" spans="1:14" x14ac:dyDescent="0.2">
      <c r="A43" s="5"/>
      <c r="B43" s="5"/>
      <c r="C43" s="60" t="s">
        <v>32</v>
      </c>
      <c r="D43" s="65"/>
      <c r="E43" s="65">
        <v>1500</v>
      </c>
      <c r="F43" s="76"/>
      <c r="G43" s="69" t="s">
        <v>123</v>
      </c>
      <c r="H43" s="64">
        <v>3</v>
      </c>
      <c r="I43" s="88" t="s">
        <v>152</v>
      </c>
      <c r="J43" s="73">
        <f>D12</f>
        <v>120000</v>
      </c>
      <c r="K43" s="73"/>
      <c r="L43" s="73">
        <f>J43</f>
        <v>120000</v>
      </c>
      <c r="M43" s="17"/>
    </row>
    <row r="44" spans="1:14" x14ac:dyDescent="0.2">
      <c r="A44" s="5"/>
      <c r="B44" s="5"/>
      <c r="C44" s="104" t="s">
        <v>38</v>
      </c>
      <c r="D44" s="65"/>
      <c r="E44" s="65"/>
      <c r="F44" s="76"/>
      <c r="G44" s="84"/>
      <c r="H44" s="21"/>
      <c r="I44" s="8"/>
      <c r="J44" s="74"/>
      <c r="K44" s="74"/>
      <c r="L44" s="74"/>
      <c r="M44" s="17"/>
    </row>
    <row r="45" spans="1:14" x14ac:dyDescent="0.2">
      <c r="A45" s="5" t="s">
        <v>123</v>
      </c>
      <c r="B45" s="5">
        <v>30</v>
      </c>
      <c r="C45" s="108" t="s">
        <v>49</v>
      </c>
      <c r="D45" s="65">
        <f>(96000/20)/12</f>
        <v>400</v>
      </c>
      <c r="E45" s="65"/>
      <c r="F45" s="76"/>
      <c r="G45" s="109"/>
      <c r="H45" s="28"/>
      <c r="I45" s="29"/>
      <c r="J45" s="35"/>
      <c r="K45" s="35"/>
      <c r="L45" s="35"/>
      <c r="M45" s="17"/>
    </row>
    <row r="46" spans="1:14" x14ac:dyDescent="0.2">
      <c r="A46" s="5"/>
      <c r="B46" s="5"/>
      <c r="C46" s="108" t="s">
        <v>50</v>
      </c>
      <c r="D46" s="110"/>
      <c r="E46" s="71">
        <f>D45</f>
        <v>400</v>
      </c>
      <c r="F46" s="76"/>
      <c r="G46" s="76"/>
      <c r="H46" s="76"/>
      <c r="I46" s="76"/>
      <c r="J46" s="76"/>
      <c r="K46" s="76"/>
      <c r="L46" s="76"/>
      <c r="M46" s="17"/>
    </row>
    <row r="47" spans="1:14" ht="25.5" x14ac:dyDescent="0.2">
      <c r="A47" s="5"/>
      <c r="B47" s="5"/>
      <c r="C47" s="104" t="s">
        <v>144</v>
      </c>
      <c r="D47" s="65"/>
      <c r="E47" s="65"/>
      <c r="F47" s="76"/>
      <c r="G47" s="85" t="s">
        <v>27</v>
      </c>
      <c r="H47" s="85"/>
      <c r="I47" s="85"/>
      <c r="J47" s="85"/>
      <c r="K47" s="85"/>
      <c r="L47" s="85"/>
      <c r="M47" s="17"/>
    </row>
    <row r="48" spans="1:14" x14ac:dyDescent="0.2">
      <c r="A48" s="5" t="s">
        <v>123</v>
      </c>
      <c r="B48" s="5">
        <v>30</v>
      </c>
      <c r="C48" s="60" t="s">
        <v>51</v>
      </c>
      <c r="D48" s="65">
        <f>(4800/10)/12</f>
        <v>40</v>
      </c>
      <c r="E48" s="65"/>
      <c r="F48" s="76"/>
      <c r="G48" s="86" t="s">
        <v>21</v>
      </c>
      <c r="H48" s="86"/>
      <c r="I48" s="86"/>
      <c r="J48" s="86"/>
      <c r="K48" s="86"/>
      <c r="L48" s="86"/>
      <c r="M48" s="17"/>
    </row>
    <row r="49" spans="1:13" ht="30" x14ac:dyDescent="0.2">
      <c r="A49" s="5"/>
      <c r="B49" s="5"/>
      <c r="C49" s="60" t="s">
        <v>52</v>
      </c>
      <c r="D49" s="65"/>
      <c r="E49" s="65">
        <f>D48</f>
        <v>40</v>
      </c>
      <c r="F49" s="76"/>
      <c r="G49" s="19" t="s">
        <v>17</v>
      </c>
      <c r="H49" s="19"/>
      <c r="I49" s="19" t="s">
        <v>3</v>
      </c>
      <c r="J49" s="66" t="s">
        <v>18</v>
      </c>
      <c r="K49" s="66" t="s">
        <v>5</v>
      </c>
      <c r="L49" s="82" t="s">
        <v>19</v>
      </c>
      <c r="M49" s="17"/>
    </row>
    <row r="50" spans="1:13" ht="30" x14ac:dyDescent="0.2">
      <c r="A50" s="5"/>
      <c r="B50" s="5"/>
      <c r="C50" s="104" t="s">
        <v>144</v>
      </c>
      <c r="D50" s="65"/>
      <c r="E50" s="65"/>
      <c r="F50" s="76"/>
      <c r="G50" s="69" t="s">
        <v>124</v>
      </c>
      <c r="H50" s="69">
        <v>5</v>
      </c>
      <c r="I50" s="88" t="s">
        <v>153</v>
      </c>
      <c r="J50" s="73"/>
      <c r="K50" s="73">
        <f>E14</f>
        <v>70000</v>
      </c>
      <c r="L50" s="73">
        <f>K50</f>
        <v>70000</v>
      </c>
      <c r="M50" s="17"/>
    </row>
    <row r="51" spans="1:13" x14ac:dyDescent="0.2">
      <c r="A51" s="5" t="s">
        <v>123</v>
      </c>
      <c r="B51" s="5">
        <v>30</v>
      </c>
      <c r="C51" s="108" t="s">
        <v>145</v>
      </c>
      <c r="D51" s="71">
        <f>(120000/4)/12</f>
        <v>2500</v>
      </c>
      <c r="E51" s="71"/>
      <c r="F51" s="76"/>
      <c r="G51" s="20" t="s">
        <v>124</v>
      </c>
      <c r="H51" s="20">
        <v>30</v>
      </c>
      <c r="I51" s="23" t="s">
        <v>161</v>
      </c>
      <c r="J51" s="74"/>
      <c r="K51" s="75">
        <f>E37</f>
        <v>6200</v>
      </c>
      <c r="L51" s="74">
        <f>L50+K51-J51</f>
        <v>76200</v>
      </c>
      <c r="M51" s="17"/>
    </row>
    <row r="52" spans="1:13" x14ac:dyDescent="0.2">
      <c r="A52" s="5"/>
      <c r="B52" s="5"/>
      <c r="C52" s="60" t="s">
        <v>146</v>
      </c>
      <c r="D52" s="65"/>
      <c r="E52" s="65">
        <f>D51</f>
        <v>2500</v>
      </c>
      <c r="F52" s="76"/>
      <c r="G52" s="20" t="s">
        <v>124</v>
      </c>
      <c r="H52" s="20">
        <v>30</v>
      </c>
      <c r="I52" s="23" t="s">
        <v>166</v>
      </c>
      <c r="J52" s="74"/>
      <c r="K52" s="74">
        <f>E40</f>
        <v>300</v>
      </c>
      <c r="L52" s="74">
        <f>L51+K52-J52</f>
        <v>76500</v>
      </c>
      <c r="M52" s="17"/>
    </row>
    <row r="53" spans="1:13" ht="25.5" x14ac:dyDescent="0.2">
      <c r="A53" s="5"/>
      <c r="B53" s="5"/>
      <c r="C53" s="104" t="s">
        <v>144</v>
      </c>
      <c r="D53" s="65"/>
      <c r="E53" s="65"/>
      <c r="F53" s="76"/>
      <c r="G53" s="20"/>
      <c r="H53" s="20"/>
      <c r="I53" s="23"/>
      <c r="J53" s="20"/>
      <c r="K53" s="20"/>
      <c r="L53" s="21"/>
      <c r="M53" s="17"/>
    </row>
    <row r="54" spans="1:13" x14ac:dyDescent="0.2">
      <c r="A54" s="5"/>
      <c r="B54" s="5"/>
      <c r="C54" s="108" t="s">
        <v>14</v>
      </c>
      <c r="D54" s="65">
        <f>SUM(D5:D53)</f>
        <v>593320</v>
      </c>
      <c r="E54" s="65">
        <f>SUM(E5:E53)</f>
        <v>593320</v>
      </c>
      <c r="F54" s="76"/>
      <c r="G54" s="33"/>
      <c r="H54" s="33"/>
      <c r="I54" s="34"/>
      <c r="J54" s="33"/>
      <c r="K54" s="35"/>
      <c r="L54" s="28"/>
      <c r="M54" s="17"/>
    </row>
    <row r="55" spans="1:13" x14ac:dyDescent="0.2">
      <c r="A55" s="3"/>
      <c r="B55" s="3"/>
      <c r="C55" s="114"/>
      <c r="D55" s="115"/>
      <c r="E55" s="115"/>
      <c r="F55" s="76"/>
      <c r="G55" s="76"/>
      <c r="H55" s="76"/>
      <c r="I55" s="76"/>
      <c r="J55" s="76"/>
      <c r="K55" s="76"/>
      <c r="L55" s="76"/>
      <c r="M55" s="17"/>
    </row>
    <row r="56" spans="1:13" x14ac:dyDescent="0.2">
      <c r="A56" s="3"/>
      <c r="B56" s="3"/>
      <c r="C56" s="116"/>
      <c r="D56" s="115"/>
      <c r="E56" s="115"/>
      <c r="F56" s="76"/>
      <c r="G56" s="76"/>
      <c r="H56" s="76"/>
      <c r="I56" s="76"/>
      <c r="J56" s="76"/>
      <c r="K56" s="76"/>
      <c r="L56" s="76"/>
      <c r="M56" s="17"/>
    </row>
    <row r="57" spans="1:13" ht="18" x14ac:dyDescent="0.25">
      <c r="A57" s="3"/>
      <c r="B57" s="3"/>
      <c r="C57" s="117" t="s">
        <v>53</v>
      </c>
      <c r="D57" s="117"/>
      <c r="E57" s="117"/>
      <c r="F57" s="76"/>
      <c r="G57" s="89" t="s">
        <v>28</v>
      </c>
      <c r="H57" s="89"/>
      <c r="I57" s="89"/>
      <c r="J57" s="89"/>
      <c r="K57" s="89"/>
      <c r="L57" s="89"/>
      <c r="M57" s="17"/>
    </row>
    <row r="58" spans="1:13" ht="15.75" x14ac:dyDescent="0.2">
      <c r="A58" s="3"/>
      <c r="B58" s="3"/>
      <c r="C58" s="118" t="s">
        <v>117</v>
      </c>
      <c r="D58" s="118"/>
      <c r="E58" s="118"/>
      <c r="F58" s="76"/>
      <c r="G58" s="86" t="s">
        <v>21</v>
      </c>
      <c r="H58" s="86"/>
      <c r="I58" s="86"/>
      <c r="J58" s="86"/>
      <c r="K58" s="86"/>
      <c r="L58" s="86"/>
      <c r="M58" s="17"/>
    </row>
    <row r="59" spans="1:13" x14ac:dyDescent="0.2">
      <c r="A59" s="3"/>
      <c r="B59" s="3"/>
      <c r="C59" s="119" t="s">
        <v>118</v>
      </c>
      <c r="D59" s="119"/>
      <c r="E59" s="119"/>
      <c r="F59" s="76"/>
      <c r="G59" s="19" t="s">
        <v>17</v>
      </c>
      <c r="H59" s="19"/>
      <c r="I59" s="19" t="s">
        <v>3</v>
      </c>
      <c r="J59" s="66" t="s">
        <v>18</v>
      </c>
      <c r="K59" s="66" t="s">
        <v>5</v>
      </c>
      <c r="L59" s="82" t="s">
        <v>19</v>
      </c>
      <c r="M59" s="17"/>
    </row>
    <row r="60" spans="1:13" ht="30" x14ac:dyDescent="0.2">
      <c r="C60" s="76"/>
      <c r="D60" s="76"/>
      <c r="E60" s="76"/>
      <c r="F60" s="76"/>
      <c r="G60" s="69" t="s">
        <v>124</v>
      </c>
      <c r="H60" s="69">
        <v>6</v>
      </c>
      <c r="I60" s="88" t="s">
        <v>156</v>
      </c>
      <c r="J60" s="73">
        <f>D20</f>
        <v>1500</v>
      </c>
      <c r="K60" s="73"/>
      <c r="L60" s="73">
        <f>J60</f>
        <v>1500</v>
      </c>
      <c r="M60" s="17"/>
    </row>
    <row r="61" spans="1:13" ht="30" x14ac:dyDescent="0.2">
      <c r="C61" s="120" t="s">
        <v>55</v>
      </c>
      <c r="D61" s="106">
        <f>L15</f>
        <v>58780</v>
      </c>
      <c r="E61" s="106"/>
      <c r="F61" s="76"/>
      <c r="G61" s="20" t="s">
        <v>124</v>
      </c>
      <c r="H61" s="20">
        <v>11</v>
      </c>
      <c r="I61" s="23" t="s">
        <v>156</v>
      </c>
      <c r="J61" s="74">
        <f>D24</f>
        <v>7400</v>
      </c>
      <c r="K61" s="74"/>
      <c r="L61" s="74">
        <f>L60+J61-K61</f>
        <v>8900</v>
      </c>
      <c r="M61" s="17"/>
    </row>
    <row r="62" spans="1:13" x14ac:dyDescent="0.2">
      <c r="C62" s="120" t="s">
        <v>56</v>
      </c>
      <c r="D62" s="106">
        <f>L61</f>
        <v>8900</v>
      </c>
      <c r="E62" s="106"/>
      <c r="F62" s="76"/>
      <c r="G62" s="33"/>
      <c r="H62" s="33"/>
      <c r="I62" s="33"/>
      <c r="J62" s="33"/>
      <c r="K62" s="33"/>
      <c r="L62" s="28"/>
      <c r="M62" s="17"/>
    </row>
    <row r="63" spans="1:13" x14ac:dyDescent="0.2">
      <c r="C63" s="120" t="s">
        <v>57</v>
      </c>
      <c r="D63" s="106">
        <f>L28</f>
        <v>60000</v>
      </c>
      <c r="E63" s="106"/>
      <c r="F63" s="76"/>
      <c r="G63" s="76"/>
      <c r="H63" s="76"/>
      <c r="I63" s="76"/>
      <c r="J63" s="76"/>
      <c r="K63" s="76"/>
      <c r="L63" s="76"/>
      <c r="M63" s="17"/>
    </row>
    <row r="64" spans="1:13" x14ac:dyDescent="0.2">
      <c r="C64" s="120" t="s">
        <v>58</v>
      </c>
      <c r="D64" s="106">
        <f>L35</f>
        <v>96000</v>
      </c>
      <c r="E64" s="106"/>
      <c r="F64" s="76"/>
      <c r="G64" s="76"/>
      <c r="H64" s="76"/>
      <c r="I64" s="76"/>
      <c r="J64" s="76"/>
      <c r="K64" s="76"/>
      <c r="L64" s="76"/>
      <c r="M64" s="17"/>
    </row>
    <row r="65" spans="1:13" x14ac:dyDescent="0.2">
      <c r="C65" s="120" t="s">
        <v>59</v>
      </c>
      <c r="D65" s="106"/>
      <c r="E65" s="106">
        <f>L108</f>
        <v>400</v>
      </c>
      <c r="F65" s="76"/>
      <c r="G65" s="76"/>
      <c r="H65" s="76"/>
      <c r="I65" s="76"/>
      <c r="J65" s="76"/>
      <c r="K65" s="76"/>
      <c r="L65" s="76"/>
      <c r="M65" s="17"/>
    </row>
    <row r="66" spans="1:13" x14ac:dyDescent="0.2">
      <c r="C66" s="120" t="s">
        <v>60</v>
      </c>
      <c r="D66" s="106">
        <f>J69</f>
        <v>4800</v>
      </c>
      <c r="E66" s="106"/>
      <c r="F66" s="76"/>
      <c r="G66" s="89" t="s">
        <v>29</v>
      </c>
      <c r="H66" s="89"/>
      <c r="I66" s="89"/>
      <c r="J66" s="89"/>
      <c r="K66" s="89"/>
      <c r="L66" s="89"/>
      <c r="M66" s="17"/>
    </row>
    <row r="67" spans="1:13" x14ac:dyDescent="0.2">
      <c r="C67" s="120" t="s">
        <v>54</v>
      </c>
      <c r="D67" s="106"/>
      <c r="E67" s="106">
        <f>L122</f>
        <v>40</v>
      </c>
      <c r="F67" s="76"/>
      <c r="G67" s="86" t="s">
        <v>21</v>
      </c>
      <c r="H67" s="86"/>
      <c r="I67" s="86"/>
      <c r="J67" s="86"/>
      <c r="K67" s="86"/>
      <c r="L67" s="86"/>
      <c r="M67" s="17"/>
    </row>
    <row r="68" spans="1:13" x14ac:dyDescent="0.2">
      <c r="C68" s="120" t="s">
        <v>125</v>
      </c>
      <c r="D68" s="106">
        <f>L43</f>
        <v>120000</v>
      </c>
      <c r="E68" s="76"/>
      <c r="F68" s="76"/>
      <c r="G68" s="19" t="s">
        <v>17</v>
      </c>
      <c r="H68" s="19"/>
      <c r="I68" s="19" t="s">
        <v>3</v>
      </c>
      <c r="J68" s="66" t="s">
        <v>18</v>
      </c>
      <c r="K68" s="66" t="s">
        <v>5</v>
      </c>
      <c r="L68" s="82" t="s">
        <v>19</v>
      </c>
      <c r="M68" s="17"/>
    </row>
    <row r="69" spans="1:13" ht="30" x14ac:dyDescent="0.2">
      <c r="C69" s="120" t="s">
        <v>177</v>
      </c>
      <c r="D69" s="76"/>
      <c r="E69" s="106">
        <f>L128</f>
        <v>2500</v>
      </c>
      <c r="F69" s="76"/>
      <c r="G69" s="69" t="s">
        <v>124</v>
      </c>
      <c r="H69" s="69">
        <v>6</v>
      </c>
      <c r="I69" s="88" t="s">
        <v>30</v>
      </c>
      <c r="J69" s="73">
        <f>D16</f>
        <v>4800</v>
      </c>
      <c r="K69" s="73"/>
      <c r="L69" s="73">
        <f>J69</f>
        <v>4800</v>
      </c>
      <c r="M69" s="17"/>
    </row>
    <row r="70" spans="1:13" x14ac:dyDescent="0.2">
      <c r="A70" s="3"/>
      <c r="B70" s="3"/>
      <c r="C70" s="120" t="s">
        <v>61</v>
      </c>
      <c r="D70" s="106"/>
      <c r="E70" s="106">
        <f>L52</f>
        <v>76500</v>
      </c>
      <c r="F70" s="76"/>
      <c r="G70" s="33"/>
      <c r="H70" s="33"/>
      <c r="I70" s="34"/>
      <c r="J70" s="35"/>
      <c r="K70" s="35"/>
      <c r="L70" s="35"/>
      <c r="M70" s="17"/>
    </row>
    <row r="71" spans="1:13" x14ac:dyDescent="0.2">
      <c r="A71" s="3"/>
      <c r="B71" s="3"/>
      <c r="C71" s="120" t="s">
        <v>62</v>
      </c>
      <c r="D71" s="106"/>
      <c r="E71" s="106">
        <f>L20</f>
        <v>270000</v>
      </c>
      <c r="F71" s="76"/>
      <c r="G71" s="76"/>
      <c r="H71" s="76"/>
      <c r="I71" s="76"/>
      <c r="J71" s="76"/>
      <c r="K71" s="76"/>
      <c r="L71" s="76"/>
      <c r="M71" s="17"/>
    </row>
    <row r="72" spans="1:13" x14ac:dyDescent="0.2">
      <c r="B72" s="3"/>
      <c r="C72" s="120" t="s">
        <v>63</v>
      </c>
      <c r="D72" s="106">
        <f>L95</f>
        <v>1500</v>
      </c>
      <c r="E72" s="106"/>
      <c r="F72" s="76"/>
      <c r="G72" s="89" t="s">
        <v>159</v>
      </c>
      <c r="H72" s="89"/>
      <c r="I72" s="89"/>
      <c r="J72" s="89"/>
      <c r="K72" s="89"/>
      <c r="L72" s="89"/>
      <c r="M72" s="17"/>
    </row>
    <row r="73" spans="1:13" x14ac:dyDescent="0.2">
      <c r="A73" s="3"/>
      <c r="B73" s="3"/>
      <c r="C73" s="120" t="s">
        <v>174</v>
      </c>
      <c r="D73" s="106"/>
      <c r="E73" s="106">
        <f>L143</f>
        <v>20780</v>
      </c>
      <c r="F73" s="76"/>
      <c r="G73" s="86" t="s">
        <v>21</v>
      </c>
      <c r="H73" s="86"/>
      <c r="I73" s="86"/>
      <c r="J73" s="86"/>
      <c r="K73" s="86"/>
      <c r="L73" s="86"/>
      <c r="M73" s="17"/>
    </row>
    <row r="74" spans="1:13" x14ac:dyDescent="0.2">
      <c r="A74" s="1"/>
      <c r="B74" s="1"/>
      <c r="C74" s="120" t="s">
        <v>138</v>
      </c>
      <c r="D74" s="106">
        <f>L76</f>
        <v>11200</v>
      </c>
      <c r="E74" s="106"/>
      <c r="F74" s="76"/>
      <c r="G74" s="19" t="s">
        <v>17</v>
      </c>
      <c r="H74" s="19"/>
      <c r="I74" s="19" t="s">
        <v>3</v>
      </c>
      <c r="J74" s="66" t="s">
        <v>18</v>
      </c>
      <c r="K74" s="66" t="s">
        <v>5</v>
      </c>
      <c r="L74" s="82" t="s">
        <v>19</v>
      </c>
      <c r="M74" s="17"/>
    </row>
    <row r="75" spans="1:13" x14ac:dyDescent="0.2">
      <c r="A75" s="1"/>
      <c r="B75" s="1"/>
      <c r="C75" s="120" t="s">
        <v>65</v>
      </c>
      <c r="D75" s="106">
        <f>L82</f>
        <v>5800</v>
      </c>
      <c r="E75" s="106"/>
      <c r="F75" s="76"/>
      <c r="G75" s="90" t="s">
        <v>160</v>
      </c>
      <c r="H75" s="90">
        <v>15</v>
      </c>
      <c r="I75" s="90" t="s">
        <v>161</v>
      </c>
      <c r="J75" s="91">
        <f>D27</f>
        <v>5000</v>
      </c>
      <c r="K75" s="91"/>
      <c r="L75" s="73">
        <f>J75</f>
        <v>5000</v>
      </c>
      <c r="M75" s="17"/>
    </row>
    <row r="76" spans="1:13" x14ac:dyDescent="0.2">
      <c r="A76" s="1"/>
      <c r="B76" s="1"/>
      <c r="C76" s="120" t="s">
        <v>175</v>
      </c>
      <c r="D76" s="106">
        <f>L88</f>
        <v>300</v>
      </c>
      <c r="E76" s="106"/>
      <c r="F76" s="76"/>
      <c r="G76" s="92" t="s">
        <v>160</v>
      </c>
      <c r="H76" s="92">
        <v>30</v>
      </c>
      <c r="I76" s="92" t="s">
        <v>161</v>
      </c>
      <c r="J76" s="93">
        <f>D36</f>
        <v>6200</v>
      </c>
      <c r="K76" s="93"/>
      <c r="L76" s="71">
        <f>L75+J76</f>
        <v>11200</v>
      </c>
      <c r="M76" s="17"/>
    </row>
    <row r="77" spans="1:13" x14ac:dyDescent="0.2">
      <c r="A77" s="1"/>
      <c r="B77" s="1"/>
      <c r="C77" s="120" t="s">
        <v>66</v>
      </c>
      <c r="D77" s="106">
        <f>L102</f>
        <v>400</v>
      </c>
      <c r="E77" s="106"/>
      <c r="F77" s="76"/>
      <c r="G77" s="76"/>
      <c r="H77" s="76"/>
      <c r="I77" s="76"/>
      <c r="J77" s="98"/>
      <c r="K77" s="98"/>
      <c r="L77" s="98"/>
      <c r="M77" s="17"/>
    </row>
    <row r="78" spans="1:13" x14ac:dyDescent="0.2">
      <c r="A78" s="1"/>
      <c r="B78" s="1"/>
      <c r="C78" s="120" t="s">
        <v>67</v>
      </c>
      <c r="D78" s="106">
        <f>J115</f>
        <v>40</v>
      </c>
      <c r="E78" s="106"/>
      <c r="F78" s="76"/>
      <c r="G78" s="89" t="s">
        <v>102</v>
      </c>
      <c r="H78" s="89"/>
      <c r="I78" s="89"/>
      <c r="J78" s="89"/>
      <c r="K78" s="89"/>
      <c r="L78" s="89"/>
      <c r="M78" s="17"/>
    </row>
    <row r="79" spans="1:13" x14ac:dyDescent="0.2">
      <c r="A79" s="1"/>
      <c r="B79" s="1"/>
      <c r="C79" s="120" t="s">
        <v>176</v>
      </c>
      <c r="D79" s="106">
        <f>J128</f>
        <v>2500</v>
      </c>
      <c r="E79" s="76"/>
      <c r="F79" s="76"/>
      <c r="G79" s="86" t="s">
        <v>26</v>
      </c>
      <c r="H79" s="86"/>
      <c r="I79" s="86"/>
      <c r="J79" s="86"/>
      <c r="K79" s="86"/>
      <c r="L79" s="86"/>
      <c r="M79" s="17"/>
    </row>
    <row r="80" spans="1:13" ht="16.5" thickBot="1" x14ac:dyDescent="0.3">
      <c r="A80" s="1"/>
      <c r="B80" s="1"/>
      <c r="C80" s="121" t="s">
        <v>14</v>
      </c>
      <c r="D80" s="122">
        <f>SUM(D61:D79)</f>
        <v>370220</v>
      </c>
      <c r="E80" s="122">
        <f>SUM(E61:E79)</f>
        <v>370220</v>
      </c>
      <c r="F80" s="76"/>
      <c r="G80" s="19" t="s">
        <v>17</v>
      </c>
      <c r="H80" s="19"/>
      <c r="I80" s="19" t="s">
        <v>3</v>
      </c>
      <c r="J80" s="66" t="s">
        <v>18</v>
      </c>
      <c r="K80" s="66" t="s">
        <v>5</v>
      </c>
      <c r="L80" s="82" t="s">
        <v>19</v>
      </c>
      <c r="M80" s="17"/>
    </row>
    <row r="81" spans="1:13" ht="15.75" thickTop="1" x14ac:dyDescent="0.2">
      <c r="A81" s="1"/>
      <c r="B81" s="1"/>
      <c r="C81" s="76"/>
      <c r="D81" s="76"/>
      <c r="E81" s="76"/>
      <c r="F81" s="76"/>
      <c r="G81" s="90" t="s">
        <v>160</v>
      </c>
      <c r="H81" s="69">
        <v>30</v>
      </c>
      <c r="I81" s="69" t="s">
        <v>163</v>
      </c>
      <c r="J81" s="73">
        <f>D33</f>
        <v>5800</v>
      </c>
      <c r="K81" s="73"/>
      <c r="L81" s="73">
        <f>J81</f>
        <v>5800</v>
      </c>
      <c r="M81" s="17"/>
    </row>
    <row r="82" spans="1:13" x14ac:dyDescent="0.2">
      <c r="A82" s="1"/>
      <c r="B82" s="1"/>
      <c r="C82" s="76"/>
      <c r="D82" s="76"/>
      <c r="E82" s="76"/>
      <c r="F82" s="76"/>
      <c r="G82" s="92"/>
      <c r="H82" s="33"/>
      <c r="I82" s="33"/>
      <c r="J82" s="35"/>
      <c r="K82" s="35"/>
      <c r="L82" s="35">
        <f>L81+K82</f>
        <v>5800</v>
      </c>
      <c r="M82" s="17"/>
    </row>
    <row r="83" spans="1:13" x14ac:dyDescent="0.2">
      <c r="A83" s="1"/>
      <c r="B83" s="1"/>
      <c r="C83" s="76"/>
      <c r="D83" s="76"/>
      <c r="E83" s="106"/>
      <c r="F83" s="76"/>
      <c r="G83" s="76"/>
      <c r="H83" s="76"/>
      <c r="I83" s="76"/>
      <c r="J83" s="98"/>
      <c r="K83" s="98"/>
      <c r="L83" s="98"/>
      <c r="M83" s="17"/>
    </row>
    <row r="84" spans="1:13" x14ac:dyDescent="0.2">
      <c r="A84" s="1"/>
      <c r="B84" s="1"/>
      <c r="C84" s="76"/>
      <c r="D84" s="76"/>
      <c r="E84" s="76"/>
      <c r="F84" s="76"/>
      <c r="G84" s="76"/>
      <c r="H84" s="76"/>
      <c r="I84" s="76"/>
      <c r="J84" s="98"/>
      <c r="K84" s="98"/>
      <c r="L84" s="98"/>
      <c r="M84" s="17"/>
    </row>
    <row r="85" spans="1:13" x14ac:dyDescent="0.2">
      <c r="A85" s="1"/>
      <c r="B85" s="1"/>
      <c r="C85" s="76"/>
      <c r="D85" s="76"/>
      <c r="E85" s="76"/>
      <c r="F85" s="76"/>
      <c r="G85" s="89" t="s">
        <v>164</v>
      </c>
      <c r="H85" s="89"/>
      <c r="I85" s="89"/>
      <c r="J85" s="89"/>
      <c r="K85" s="89"/>
      <c r="L85" s="89"/>
      <c r="M85" s="17"/>
    </row>
    <row r="86" spans="1:13" x14ac:dyDescent="0.2">
      <c r="A86" s="1"/>
      <c r="B86" s="1"/>
      <c r="C86" s="76"/>
      <c r="D86" s="76"/>
      <c r="E86" s="76"/>
      <c r="F86" s="76"/>
      <c r="G86" s="86" t="s">
        <v>26</v>
      </c>
      <c r="H86" s="86"/>
      <c r="I86" s="86"/>
      <c r="J86" s="86"/>
      <c r="K86" s="86"/>
      <c r="L86" s="86"/>
      <c r="M86" s="17"/>
    </row>
    <row r="87" spans="1:13" x14ac:dyDescent="0.2">
      <c r="A87" s="1"/>
      <c r="B87" s="1"/>
      <c r="C87" s="76"/>
      <c r="D87" s="76"/>
      <c r="E87" s="76"/>
      <c r="F87" s="76"/>
      <c r="G87" s="19" t="s">
        <v>17</v>
      </c>
      <c r="H87" s="19"/>
      <c r="I87" s="19" t="s">
        <v>3</v>
      </c>
      <c r="J87" s="66" t="s">
        <v>18</v>
      </c>
      <c r="K87" s="66" t="s">
        <v>5</v>
      </c>
      <c r="L87" s="82" t="s">
        <v>19</v>
      </c>
      <c r="M87" s="17"/>
    </row>
    <row r="88" spans="1:13" x14ac:dyDescent="0.2">
      <c r="A88" s="1"/>
      <c r="B88" s="1"/>
      <c r="C88" s="76"/>
      <c r="D88" s="76"/>
      <c r="E88" s="76"/>
      <c r="F88" s="76"/>
      <c r="G88" s="90" t="s">
        <v>160</v>
      </c>
      <c r="H88" s="69">
        <v>30</v>
      </c>
      <c r="I88" s="69" t="s">
        <v>165</v>
      </c>
      <c r="J88" s="73">
        <f>D39</f>
        <v>300</v>
      </c>
      <c r="K88" s="73"/>
      <c r="L88" s="73">
        <f>J88</f>
        <v>300</v>
      </c>
      <c r="M88" s="17"/>
    </row>
    <row r="89" spans="1:13" x14ac:dyDescent="0.2">
      <c r="A89" s="1"/>
      <c r="B89" s="1"/>
      <c r="C89" s="76"/>
      <c r="D89" s="76"/>
      <c r="E89" s="76"/>
      <c r="F89" s="76"/>
      <c r="G89" s="92"/>
      <c r="H89" s="33"/>
      <c r="I89" s="33"/>
      <c r="J89" s="35"/>
      <c r="K89" s="35"/>
      <c r="L89" s="35"/>
      <c r="M89" s="17"/>
    </row>
    <row r="90" spans="1:13" x14ac:dyDescent="0.2">
      <c r="A90" s="1"/>
      <c r="B90" s="1"/>
      <c r="C90" s="76"/>
      <c r="D90" s="76"/>
      <c r="E90" s="76"/>
      <c r="F90" s="76"/>
      <c r="G90" s="79"/>
      <c r="H90" s="79"/>
      <c r="I90" s="79"/>
      <c r="J90" s="25"/>
      <c r="K90" s="25"/>
      <c r="L90" s="25"/>
      <c r="M90" s="17"/>
    </row>
    <row r="91" spans="1:13" x14ac:dyDescent="0.2">
      <c r="A91" s="1"/>
      <c r="B91" s="1"/>
      <c r="C91" s="76"/>
      <c r="D91" s="76"/>
      <c r="E91" s="76"/>
      <c r="F91" s="76"/>
      <c r="G91" s="76"/>
      <c r="H91" s="76"/>
      <c r="I91" s="76"/>
      <c r="J91" s="98"/>
      <c r="K91" s="98"/>
      <c r="L91" s="98"/>
      <c r="M91" s="17"/>
    </row>
    <row r="92" spans="1:13" x14ac:dyDescent="0.2">
      <c r="A92" s="1"/>
      <c r="B92" s="1"/>
      <c r="C92" s="76"/>
      <c r="D92" s="76"/>
      <c r="E92" s="76"/>
      <c r="F92" s="76"/>
      <c r="G92" s="89" t="s">
        <v>39</v>
      </c>
      <c r="H92" s="89"/>
      <c r="I92" s="89"/>
      <c r="J92" s="89"/>
      <c r="K92" s="89"/>
      <c r="L92" s="89"/>
      <c r="M92" s="17"/>
    </row>
    <row r="93" spans="1:13" x14ac:dyDescent="0.2">
      <c r="A93" s="1"/>
      <c r="B93" s="1"/>
      <c r="C93" s="76"/>
      <c r="D93" s="76"/>
      <c r="E93" s="76"/>
      <c r="F93" s="76"/>
      <c r="G93" s="86" t="s">
        <v>40</v>
      </c>
      <c r="H93" s="86"/>
      <c r="I93" s="86"/>
      <c r="J93" s="86"/>
      <c r="K93" s="86"/>
      <c r="L93" s="86"/>
      <c r="M93" s="17"/>
    </row>
    <row r="94" spans="1:13" x14ac:dyDescent="0.2">
      <c r="A94" s="1"/>
      <c r="B94" s="1"/>
      <c r="C94" s="120"/>
      <c r="D94" s="106"/>
      <c r="E94" s="106"/>
      <c r="F94" s="76"/>
      <c r="G94" s="19" t="s">
        <v>17</v>
      </c>
      <c r="H94" s="19"/>
      <c r="I94" s="19" t="s">
        <v>3</v>
      </c>
      <c r="J94" s="66" t="s">
        <v>18</v>
      </c>
      <c r="K94" s="66" t="s">
        <v>5</v>
      </c>
      <c r="L94" s="82" t="s">
        <v>19</v>
      </c>
      <c r="M94" s="17"/>
    </row>
    <row r="95" spans="1:13" ht="30" x14ac:dyDescent="0.2">
      <c r="A95" s="1"/>
      <c r="B95" s="1"/>
      <c r="C95" s="120"/>
      <c r="D95" s="106"/>
      <c r="E95" s="106"/>
      <c r="F95" s="76"/>
      <c r="G95" s="90" t="s">
        <v>167</v>
      </c>
      <c r="H95" s="69">
        <v>30</v>
      </c>
      <c r="I95" s="88" t="s">
        <v>41</v>
      </c>
      <c r="J95" s="73">
        <f>D42</f>
        <v>1500</v>
      </c>
      <c r="K95" s="73"/>
      <c r="L95" s="73">
        <f>J95</f>
        <v>1500</v>
      </c>
      <c r="M95" s="17"/>
    </row>
    <row r="96" spans="1:13" x14ac:dyDescent="0.2">
      <c r="A96" s="1"/>
      <c r="B96" s="1"/>
      <c r="C96" s="120"/>
      <c r="D96" s="106"/>
      <c r="E96" s="106"/>
      <c r="F96" s="76"/>
      <c r="G96" s="92"/>
      <c r="H96" s="33"/>
      <c r="I96" s="34"/>
      <c r="J96" s="35"/>
      <c r="K96" s="35"/>
      <c r="L96" s="35"/>
      <c r="M96" s="17"/>
    </row>
    <row r="97" spans="1:13" x14ac:dyDescent="0.2">
      <c r="A97" s="1"/>
      <c r="B97" s="1"/>
      <c r="C97" s="120"/>
      <c r="D97" s="106"/>
      <c r="E97" s="106"/>
      <c r="F97" s="76"/>
      <c r="G97" s="76"/>
      <c r="H97" s="76"/>
      <c r="I97" s="76"/>
      <c r="J97" s="98"/>
      <c r="K97" s="98"/>
      <c r="L97" s="98"/>
      <c r="M97" s="17"/>
    </row>
    <row r="98" spans="1:13" x14ac:dyDescent="0.2">
      <c r="A98" s="1"/>
      <c r="B98" s="1"/>
      <c r="C98" s="120"/>
      <c r="D98" s="106"/>
      <c r="E98" s="106"/>
      <c r="F98" s="76"/>
      <c r="G98" s="76"/>
      <c r="H98" s="76"/>
      <c r="I98" s="76"/>
      <c r="J98" s="76"/>
      <c r="K98" s="76"/>
      <c r="L98" s="76"/>
      <c r="M98" s="17"/>
    </row>
    <row r="99" spans="1:13" x14ac:dyDescent="0.2">
      <c r="A99" s="1"/>
      <c r="B99" s="1"/>
      <c r="C99" s="120"/>
      <c r="D99" s="106"/>
      <c r="E99" s="106"/>
      <c r="F99" s="76"/>
      <c r="G99" s="89" t="s">
        <v>42</v>
      </c>
      <c r="H99" s="89"/>
      <c r="I99" s="89"/>
      <c r="J99" s="89"/>
      <c r="K99" s="89"/>
      <c r="L99" s="89"/>
      <c r="M99" s="17"/>
    </row>
    <row r="100" spans="1:13" x14ac:dyDescent="0.2">
      <c r="A100" s="1"/>
      <c r="B100" s="1"/>
      <c r="C100" s="120"/>
      <c r="D100" s="106"/>
      <c r="E100" s="106"/>
      <c r="F100" s="76"/>
      <c r="G100" s="86" t="s">
        <v>43</v>
      </c>
      <c r="H100" s="86"/>
      <c r="I100" s="86"/>
      <c r="J100" s="86"/>
      <c r="K100" s="86"/>
      <c r="L100" s="86"/>
      <c r="M100" s="17"/>
    </row>
    <row r="101" spans="1:13" x14ac:dyDescent="0.2">
      <c r="A101" s="1"/>
      <c r="B101" s="1"/>
      <c r="C101" s="120"/>
      <c r="D101" s="106"/>
      <c r="E101" s="106"/>
      <c r="F101" s="76"/>
      <c r="G101" s="19" t="s">
        <v>17</v>
      </c>
      <c r="H101" s="19"/>
      <c r="I101" s="19" t="s">
        <v>3</v>
      </c>
      <c r="J101" s="66" t="s">
        <v>18</v>
      </c>
      <c r="K101" s="66" t="s">
        <v>5</v>
      </c>
      <c r="L101" s="82" t="s">
        <v>19</v>
      </c>
      <c r="M101" s="17"/>
    </row>
    <row r="102" spans="1:13" ht="45" x14ac:dyDescent="0.2">
      <c r="A102" s="1"/>
      <c r="B102" s="1"/>
      <c r="C102" s="120"/>
      <c r="D102" s="106"/>
      <c r="E102" s="106"/>
      <c r="F102" s="76"/>
      <c r="G102" s="90" t="s">
        <v>137</v>
      </c>
      <c r="H102" s="69">
        <v>30</v>
      </c>
      <c r="I102" s="88" t="s">
        <v>170</v>
      </c>
      <c r="J102" s="73">
        <f>D45</f>
        <v>400</v>
      </c>
      <c r="K102" s="73"/>
      <c r="L102" s="73">
        <f>J102</f>
        <v>400</v>
      </c>
      <c r="M102" s="17"/>
    </row>
    <row r="103" spans="1:13" x14ac:dyDescent="0.2">
      <c r="A103" s="1"/>
      <c r="B103" s="1"/>
      <c r="C103" s="120"/>
      <c r="D103" s="106"/>
      <c r="E103" s="106"/>
      <c r="F103" s="76"/>
      <c r="G103" s="92"/>
      <c r="H103" s="33"/>
      <c r="I103" s="34"/>
      <c r="J103" s="35"/>
      <c r="K103" s="35"/>
      <c r="L103" s="35"/>
      <c r="M103" s="17"/>
    </row>
    <row r="104" spans="1:13" x14ac:dyDescent="0.2">
      <c r="A104" s="1"/>
      <c r="B104" s="1"/>
      <c r="C104" s="120"/>
      <c r="D104" s="106"/>
      <c r="E104" s="106"/>
      <c r="F104" s="76"/>
      <c r="G104" s="76"/>
      <c r="H104" s="76"/>
      <c r="I104" s="97"/>
      <c r="J104" s="98"/>
      <c r="K104" s="98"/>
      <c r="L104" s="98"/>
      <c r="M104" s="17"/>
    </row>
    <row r="105" spans="1:13" x14ac:dyDescent="0.2">
      <c r="A105" s="1"/>
      <c r="B105" s="1"/>
      <c r="C105" s="120"/>
      <c r="D105" s="106"/>
      <c r="E105" s="106"/>
      <c r="F105" s="76"/>
      <c r="G105" s="89" t="s">
        <v>44</v>
      </c>
      <c r="H105" s="89"/>
      <c r="I105" s="89"/>
      <c r="J105" s="89"/>
      <c r="K105" s="89"/>
      <c r="L105" s="89"/>
      <c r="M105" s="17"/>
    </row>
    <row r="106" spans="1:13" x14ac:dyDescent="0.2">
      <c r="A106" s="1"/>
      <c r="B106" s="1"/>
      <c r="C106" s="120"/>
      <c r="D106" s="106"/>
      <c r="E106" s="106"/>
      <c r="F106" s="76"/>
      <c r="G106" s="86" t="s">
        <v>45</v>
      </c>
      <c r="H106" s="86"/>
      <c r="I106" s="86"/>
      <c r="J106" s="86"/>
      <c r="K106" s="86"/>
      <c r="L106" s="86"/>
      <c r="M106" s="17"/>
    </row>
    <row r="107" spans="1:13" x14ac:dyDescent="0.2">
      <c r="A107" s="1"/>
      <c r="B107" s="1"/>
      <c r="C107" s="120"/>
      <c r="D107" s="106"/>
      <c r="E107" s="106"/>
      <c r="F107" s="76"/>
      <c r="G107" s="19" t="s">
        <v>17</v>
      </c>
      <c r="H107" s="19"/>
      <c r="I107" s="19" t="s">
        <v>3</v>
      </c>
      <c r="J107" s="66" t="s">
        <v>18</v>
      </c>
      <c r="K107" s="66" t="s">
        <v>5</v>
      </c>
      <c r="L107" s="82" t="s">
        <v>19</v>
      </c>
      <c r="M107" s="17"/>
    </row>
    <row r="108" spans="1:13" ht="45" x14ac:dyDescent="0.2">
      <c r="A108" s="1"/>
      <c r="B108" s="1"/>
      <c r="C108" s="120"/>
      <c r="D108" s="106"/>
      <c r="E108" s="106"/>
      <c r="F108" s="76"/>
      <c r="G108" s="90" t="s">
        <v>137</v>
      </c>
      <c r="H108" s="69">
        <v>30</v>
      </c>
      <c r="I108" s="88" t="s">
        <v>169</v>
      </c>
      <c r="J108" s="73"/>
      <c r="K108" s="73">
        <f>E46</f>
        <v>400</v>
      </c>
      <c r="L108" s="73">
        <f>K108</f>
        <v>400</v>
      </c>
      <c r="M108" s="17"/>
    </row>
    <row r="109" spans="1:13" x14ac:dyDescent="0.2">
      <c r="A109" s="1"/>
      <c r="B109" s="1"/>
      <c r="C109" s="120"/>
      <c r="D109" s="106"/>
      <c r="E109" s="106"/>
      <c r="F109" s="76"/>
      <c r="G109" s="92"/>
      <c r="H109" s="33"/>
      <c r="I109" s="34"/>
      <c r="J109" s="35"/>
      <c r="K109" s="35"/>
      <c r="L109" s="35"/>
      <c r="M109" s="17"/>
    </row>
    <row r="110" spans="1:13" x14ac:dyDescent="0.2">
      <c r="A110" s="1"/>
      <c r="B110" s="1"/>
      <c r="C110" s="120"/>
      <c r="D110" s="106"/>
      <c r="E110" s="106"/>
      <c r="F110" s="76"/>
      <c r="G110" s="76"/>
      <c r="H110" s="76"/>
      <c r="I110" s="97"/>
      <c r="J110" s="98"/>
      <c r="K110" s="98"/>
      <c r="L110" s="98"/>
      <c r="M110" s="17"/>
    </row>
    <row r="111" spans="1:13" x14ac:dyDescent="0.2">
      <c r="A111" s="1"/>
      <c r="B111" s="1"/>
      <c r="C111" s="120"/>
      <c r="D111" s="106"/>
      <c r="E111" s="106"/>
      <c r="F111" s="76"/>
      <c r="G111" s="76"/>
      <c r="H111" s="76"/>
      <c r="I111" s="97"/>
      <c r="J111" s="98"/>
      <c r="K111" s="98"/>
      <c r="L111" s="98"/>
      <c r="M111" s="17"/>
    </row>
    <row r="112" spans="1:13" x14ac:dyDescent="0.2">
      <c r="A112" s="1"/>
      <c r="B112" s="1"/>
      <c r="C112" s="120"/>
      <c r="D112" s="106"/>
      <c r="E112" s="106"/>
      <c r="F112" s="76"/>
      <c r="G112" s="89" t="s">
        <v>46</v>
      </c>
      <c r="H112" s="89"/>
      <c r="I112" s="89"/>
      <c r="J112" s="89"/>
      <c r="K112" s="89"/>
      <c r="L112" s="89"/>
      <c r="M112" s="17"/>
    </row>
    <row r="113" spans="1:13" x14ac:dyDescent="0.2">
      <c r="A113" s="1"/>
      <c r="B113" s="1"/>
      <c r="C113" s="120"/>
      <c r="D113" s="106"/>
      <c r="E113" s="106"/>
      <c r="F113" s="76"/>
      <c r="G113" s="86" t="s">
        <v>43</v>
      </c>
      <c r="H113" s="86"/>
      <c r="I113" s="86"/>
      <c r="J113" s="86"/>
      <c r="K113" s="86"/>
      <c r="L113" s="86"/>
      <c r="M113" s="17"/>
    </row>
    <row r="114" spans="1:13" x14ac:dyDescent="0.2">
      <c r="A114" s="1"/>
      <c r="B114" s="1"/>
      <c r="C114" s="120"/>
      <c r="D114" s="106"/>
      <c r="E114" s="106"/>
      <c r="F114" s="76"/>
      <c r="G114" s="19" t="s">
        <v>17</v>
      </c>
      <c r="H114" s="19"/>
      <c r="I114" s="19" t="s">
        <v>3</v>
      </c>
      <c r="J114" s="66" t="s">
        <v>18</v>
      </c>
      <c r="K114" s="66" t="s">
        <v>5</v>
      </c>
      <c r="L114" s="82" t="s">
        <v>19</v>
      </c>
      <c r="M114" s="17"/>
    </row>
    <row r="115" spans="1:13" ht="30" x14ac:dyDescent="0.2">
      <c r="A115" s="1"/>
      <c r="B115" s="1"/>
      <c r="C115" s="120"/>
      <c r="D115" s="106"/>
      <c r="E115" s="106"/>
      <c r="F115" s="76"/>
      <c r="G115" s="90" t="s">
        <v>137</v>
      </c>
      <c r="H115" s="69">
        <v>30</v>
      </c>
      <c r="I115" s="88" t="s">
        <v>168</v>
      </c>
      <c r="J115" s="73">
        <f>D48</f>
        <v>40</v>
      </c>
      <c r="K115" s="73"/>
      <c r="L115" s="73">
        <f>J115</f>
        <v>40</v>
      </c>
      <c r="M115" s="17"/>
    </row>
    <row r="116" spans="1:13" x14ac:dyDescent="0.2">
      <c r="A116" s="1"/>
      <c r="B116" s="1"/>
      <c r="C116" s="120"/>
      <c r="D116" s="106"/>
      <c r="E116" s="106"/>
      <c r="F116" s="76"/>
      <c r="G116" s="92"/>
      <c r="H116" s="33"/>
      <c r="I116" s="34"/>
      <c r="J116" s="35"/>
      <c r="K116" s="35"/>
      <c r="L116" s="35"/>
      <c r="M116" s="17"/>
    </row>
    <row r="117" spans="1:13" x14ac:dyDescent="0.2">
      <c r="A117" s="1"/>
      <c r="B117" s="1"/>
      <c r="C117" s="120"/>
      <c r="D117" s="106"/>
      <c r="E117" s="106"/>
      <c r="F117" s="76"/>
      <c r="G117" s="76"/>
      <c r="H117" s="76"/>
      <c r="I117" s="76"/>
      <c r="J117" s="98"/>
      <c r="K117" s="98"/>
      <c r="L117" s="98"/>
      <c r="M117" s="17"/>
    </row>
    <row r="118" spans="1:13" x14ac:dyDescent="0.2">
      <c r="A118" s="1"/>
      <c r="B118" s="1"/>
      <c r="C118" s="120"/>
      <c r="D118" s="106"/>
      <c r="E118" s="106"/>
      <c r="F118" s="76"/>
      <c r="G118" s="76"/>
      <c r="H118" s="76"/>
      <c r="I118" s="76"/>
      <c r="J118" s="98"/>
      <c r="K118" s="98"/>
      <c r="L118" s="98"/>
      <c r="M118" s="17"/>
    </row>
    <row r="119" spans="1:13" x14ac:dyDescent="0.2">
      <c r="A119" s="1"/>
      <c r="B119" s="1"/>
      <c r="C119" s="120"/>
      <c r="D119" s="106"/>
      <c r="E119" s="106"/>
      <c r="F119" s="76"/>
      <c r="G119" s="89" t="s">
        <v>48</v>
      </c>
      <c r="H119" s="89"/>
      <c r="I119" s="89"/>
      <c r="J119" s="89"/>
      <c r="K119" s="89"/>
      <c r="L119" s="89"/>
      <c r="M119" s="17"/>
    </row>
    <row r="120" spans="1:13" x14ac:dyDescent="0.2">
      <c r="A120" s="1"/>
      <c r="B120" s="1"/>
      <c r="C120" s="120"/>
      <c r="D120" s="106"/>
      <c r="E120" s="106"/>
      <c r="F120" s="76"/>
      <c r="G120" s="86" t="s">
        <v>45</v>
      </c>
      <c r="H120" s="86"/>
      <c r="I120" s="86"/>
      <c r="J120" s="86"/>
      <c r="K120" s="86"/>
      <c r="L120" s="86"/>
      <c r="M120" s="17"/>
    </row>
    <row r="121" spans="1:13" x14ac:dyDescent="0.2">
      <c r="A121" s="1"/>
      <c r="B121" s="1"/>
      <c r="C121" s="120"/>
      <c r="D121" s="106"/>
      <c r="E121" s="106"/>
      <c r="F121" s="76"/>
      <c r="G121" s="19" t="s">
        <v>17</v>
      </c>
      <c r="H121" s="19"/>
      <c r="I121" s="19" t="s">
        <v>3</v>
      </c>
      <c r="J121" s="66" t="s">
        <v>18</v>
      </c>
      <c r="K121" s="66" t="s">
        <v>5</v>
      </c>
      <c r="L121" s="82" t="s">
        <v>19</v>
      </c>
      <c r="M121" s="17"/>
    </row>
    <row r="122" spans="1:13" ht="30" x14ac:dyDescent="0.2">
      <c r="A122" s="1"/>
      <c r="B122" s="1"/>
      <c r="C122" s="120"/>
      <c r="D122" s="106"/>
      <c r="E122" s="106"/>
      <c r="F122" s="76"/>
      <c r="G122" s="69" t="s">
        <v>137</v>
      </c>
      <c r="H122" s="69">
        <v>30</v>
      </c>
      <c r="I122" s="88" t="s">
        <v>47</v>
      </c>
      <c r="J122" s="73"/>
      <c r="K122" s="73">
        <f>E49</f>
        <v>40</v>
      </c>
      <c r="L122" s="73">
        <f>K122</f>
        <v>40</v>
      </c>
      <c r="M122" s="17"/>
    </row>
    <row r="123" spans="1:13" x14ac:dyDescent="0.2">
      <c r="A123" s="1"/>
      <c r="B123" s="1"/>
      <c r="C123" s="120"/>
      <c r="D123" s="106"/>
      <c r="E123" s="106"/>
      <c r="F123" s="76"/>
      <c r="G123" s="33"/>
      <c r="H123" s="33"/>
      <c r="I123" s="34"/>
      <c r="J123" s="35"/>
      <c r="K123" s="35"/>
      <c r="L123" s="35"/>
    </row>
    <row r="124" spans="1:13" x14ac:dyDescent="0.2">
      <c r="A124" s="1"/>
      <c r="B124" s="1"/>
      <c r="C124" s="120"/>
      <c r="D124" s="106"/>
      <c r="E124" s="106"/>
      <c r="F124" s="76"/>
      <c r="G124" s="76"/>
      <c r="H124" s="76"/>
      <c r="I124" s="76"/>
      <c r="J124" s="76"/>
      <c r="K124" s="76"/>
      <c r="L124" s="76"/>
    </row>
    <row r="125" spans="1:13" x14ac:dyDescent="0.2">
      <c r="A125" s="1"/>
      <c r="B125" s="1"/>
      <c r="C125" s="120"/>
      <c r="D125" s="106"/>
      <c r="E125" s="106"/>
      <c r="F125" s="76"/>
      <c r="G125" s="89" t="s">
        <v>171</v>
      </c>
      <c r="H125" s="89"/>
      <c r="I125" s="89"/>
      <c r="J125" s="89"/>
      <c r="K125" s="89"/>
      <c r="L125" s="89"/>
    </row>
    <row r="126" spans="1:13" x14ac:dyDescent="0.2">
      <c r="A126" s="1"/>
      <c r="B126" s="1"/>
      <c r="C126" s="120"/>
      <c r="D126" s="106"/>
      <c r="E126" s="106"/>
      <c r="F126" s="76"/>
      <c r="G126" s="86" t="s">
        <v>43</v>
      </c>
      <c r="H126" s="86"/>
      <c r="I126" s="86"/>
      <c r="J126" s="86"/>
      <c r="K126" s="86"/>
      <c r="L126" s="86"/>
    </row>
    <row r="127" spans="1:13" x14ac:dyDescent="0.2">
      <c r="A127" s="1"/>
      <c r="B127" s="1"/>
      <c r="C127" s="120"/>
      <c r="D127" s="106"/>
      <c r="E127" s="106"/>
      <c r="F127" s="76"/>
      <c r="G127" s="19" t="s">
        <v>17</v>
      </c>
      <c r="H127" s="19"/>
      <c r="I127" s="19" t="s">
        <v>3</v>
      </c>
      <c r="J127" s="66" t="s">
        <v>18</v>
      </c>
      <c r="K127" s="66" t="s">
        <v>5</v>
      </c>
      <c r="L127" s="82" t="s">
        <v>19</v>
      </c>
    </row>
    <row r="128" spans="1:13" ht="30" x14ac:dyDescent="0.2">
      <c r="A128" s="1"/>
      <c r="B128" s="1"/>
      <c r="C128" s="120"/>
      <c r="D128" s="106"/>
      <c r="E128" s="106"/>
      <c r="F128" s="76"/>
      <c r="G128" s="90" t="s">
        <v>137</v>
      </c>
      <c r="H128" s="69">
        <v>30</v>
      </c>
      <c r="I128" s="88" t="s">
        <v>168</v>
      </c>
      <c r="J128" s="73">
        <f>D51</f>
        <v>2500</v>
      </c>
      <c r="K128" s="73"/>
      <c r="L128" s="73">
        <f>J128</f>
        <v>2500</v>
      </c>
    </row>
    <row r="129" spans="1:12" x14ac:dyDescent="0.2">
      <c r="A129" s="1"/>
      <c r="B129" s="1"/>
      <c r="C129" s="120"/>
      <c r="D129" s="106"/>
      <c r="E129" s="106"/>
      <c r="F129" s="76"/>
      <c r="G129" s="92"/>
      <c r="H129" s="33"/>
      <c r="I129" s="34"/>
      <c r="J129" s="35"/>
      <c r="K129" s="35"/>
      <c r="L129" s="35"/>
    </row>
    <row r="130" spans="1:12" x14ac:dyDescent="0.2">
      <c r="A130" s="1"/>
      <c r="B130" s="1"/>
      <c r="C130" s="120"/>
      <c r="D130" s="106"/>
      <c r="E130" s="106"/>
      <c r="F130" s="76"/>
      <c r="G130" s="76"/>
      <c r="H130" s="76"/>
      <c r="I130" s="76"/>
      <c r="J130" s="98"/>
      <c r="K130" s="98"/>
      <c r="L130" s="98"/>
    </row>
    <row r="131" spans="1:12" x14ac:dyDescent="0.2">
      <c r="A131" s="1"/>
      <c r="B131" s="1"/>
      <c r="C131" s="120"/>
      <c r="D131" s="106"/>
      <c r="E131" s="106"/>
      <c r="F131" s="76"/>
      <c r="G131" s="76"/>
      <c r="H131" s="76"/>
      <c r="I131" s="76"/>
      <c r="J131" s="98"/>
      <c r="K131" s="98"/>
      <c r="L131" s="98"/>
    </row>
    <row r="132" spans="1:12" x14ac:dyDescent="0.2">
      <c r="A132" s="1"/>
      <c r="B132" s="1"/>
      <c r="C132" s="120"/>
      <c r="D132" s="106"/>
      <c r="E132" s="106"/>
      <c r="F132" s="76"/>
      <c r="G132" s="89" t="s">
        <v>172</v>
      </c>
      <c r="H132" s="89"/>
      <c r="I132" s="89"/>
      <c r="J132" s="89"/>
      <c r="K132" s="89"/>
      <c r="L132" s="89"/>
    </row>
    <row r="133" spans="1:12" x14ac:dyDescent="0.2">
      <c r="A133" s="1"/>
      <c r="B133" s="1"/>
      <c r="C133" s="120"/>
      <c r="D133" s="106"/>
      <c r="E133" s="106"/>
      <c r="F133" s="76"/>
      <c r="G133" s="86" t="s">
        <v>45</v>
      </c>
      <c r="H133" s="86"/>
      <c r="I133" s="86"/>
      <c r="J133" s="86"/>
      <c r="K133" s="86"/>
      <c r="L133" s="86"/>
    </row>
    <row r="134" spans="1:12" x14ac:dyDescent="0.2">
      <c r="A134" s="1"/>
      <c r="B134" s="1"/>
      <c r="C134" s="120"/>
      <c r="D134" s="106"/>
      <c r="E134" s="106"/>
      <c r="F134" s="76"/>
      <c r="G134" s="19" t="s">
        <v>17</v>
      </c>
      <c r="H134" s="19"/>
      <c r="I134" s="19" t="s">
        <v>3</v>
      </c>
      <c r="J134" s="66" t="s">
        <v>18</v>
      </c>
      <c r="K134" s="66" t="s">
        <v>5</v>
      </c>
      <c r="L134" s="82" t="s">
        <v>19</v>
      </c>
    </row>
    <row r="135" spans="1:12" ht="30" x14ac:dyDescent="0.2">
      <c r="A135" s="1"/>
      <c r="B135" s="1"/>
      <c r="C135" s="120"/>
      <c r="D135" s="106"/>
      <c r="E135" s="106"/>
      <c r="F135" s="76"/>
      <c r="G135" s="69" t="s">
        <v>137</v>
      </c>
      <c r="H135" s="69">
        <v>30</v>
      </c>
      <c r="I135" s="88" t="s">
        <v>173</v>
      </c>
      <c r="J135" s="73"/>
      <c r="K135" s="73">
        <f>E52</f>
        <v>2500</v>
      </c>
      <c r="L135" s="73">
        <f>K135</f>
        <v>2500</v>
      </c>
    </row>
    <row r="136" spans="1:12" x14ac:dyDescent="0.2">
      <c r="A136" s="1"/>
      <c r="B136" s="1"/>
      <c r="C136" s="120"/>
      <c r="D136" s="106"/>
      <c r="E136" s="106"/>
      <c r="F136" s="76"/>
      <c r="G136" s="33"/>
      <c r="H136" s="33"/>
      <c r="I136" s="34"/>
      <c r="J136" s="35"/>
      <c r="K136" s="35"/>
      <c r="L136" s="35"/>
    </row>
    <row r="137" spans="1:12" x14ac:dyDescent="0.2">
      <c r="A137" s="1"/>
      <c r="B137" s="1"/>
      <c r="C137" s="120"/>
      <c r="D137" s="106"/>
      <c r="E137" s="106"/>
      <c r="F137" s="76"/>
      <c r="G137" s="76"/>
      <c r="H137" s="76"/>
      <c r="I137" s="76"/>
      <c r="J137" s="76"/>
      <c r="K137" s="76"/>
      <c r="L137" s="76"/>
    </row>
    <row r="138" spans="1:12" ht="15.75" x14ac:dyDescent="0.25">
      <c r="A138" s="1"/>
      <c r="B138" s="1"/>
      <c r="C138" s="120"/>
      <c r="D138" s="106"/>
      <c r="E138" s="106"/>
      <c r="F138" s="76"/>
      <c r="G138" s="123" t="s">
        <v>157</v>
      </c>
      <c r="H138" s="123"/>
      <c r="I138" s="123"/>
      <c r="J138" s="123"/>
      <c r="K138" s="123"/>
      <c r="L138" s="123"/>
    </row>
    <row r="139" spans="1:12" x14ac:dyDescent="0.2">
      <c r="A139" s="1"/>
      <c r="B139" s="1"/>
      <c r="C139" s="120"/>
      <c r="D139" s="106"/>
      <c r="E139" s="106"/>
      <c r="F139" s="76"/>
      <c r="G139" s="86" t="s">
        <v>158</v>
      </c>
      <c r="H139" s="86"/>
      <c r="I139" s="86"/>
      <c r="J139" s="86"/>
      <c r="K139" s="86"/>
      <c r="L139" s="86"/>
    </row>
    <row r="140" spans="1:12" x14ac:dyDescent="0.2">
      <c r="A140" s="1"/>
      <c r="B140" s="1"/>
      <c r="C140" s="120"/>
      <c r="D140" s="106"/>
      <c r="E140" s="106"/>
      <c r="F140" s="76"/>
      <c r="G140" s="64" t="s">
        <v>17</v>
      </c>
      <c r="H140" s="64"/>
      <c r="I140" s="64" t="s">
        <v>3</v>
      </c>
      <c r="J140" s="69" t="s">
        <v>18</v>
      </c>
      <c r="K140" s="69" t="s">
        <v>5</v>
      </c>
      <c r="L140" s="124" t="s">
        <v>19</v>
      </c>
    </row>
    <row r="141" spans="1:12" ht="30" x14ac:dyDescent="0.2">
      <c r="A141" s="1"/>
      <c r="B141" s="1"/>
      <c r="C141" s="120"/>
      <c r="D141" s="106"/>
      <c r="E141" s="106"/>
      <c r="F141" s="76"/>
      <c r="G141" s="69" t="s">
        <v>123</v>
      </c>
      <c r="H141" s="69">
        <v>6</v>
      </c>
      <c r="I141" s="88" t="s">
        <v>134</v>
      </c>
      <c r="J141" s="73"/>
      <c r="K141" s="73">
        <f>E21</f>
        <v>2500</v>
      </c>
      <c r="L141" s="73">
        <f>K141</f>
        <v>2500</v>
      </c>
    </row>
    <row r="142" spans="1:12" ht="30" x14ac:dyDescent="0.2">
      <c r="A142" s="1"/>
      <c r="B142" s="1"/>
      <c r="C142" s="120"/>
      <c r="D142" s="106"/>
      <c r="E142" s="106"/>
      <c r="F142" s="76"/>
      <c r="G142" s="20" t="s">
        <v>137</v>
      </c>
      <c r="H142" s="20">
        <v>11</v>
      </c>
      <c r="I142" s="23" t="s">
        <v>134</v>
      </c>
      <c r="J142" s="74"/>
      <c r="K142" s="74">
        <f>E25</f>
        <v>11800</v>
      </c>
      <c r="L142" s="74">
        <f>K142+L141</f>
        <v>14300</v>
      </c>
    </row>
    <row r="143" spans="1:12" ht="30" x14ac:dyDescent="0.2">
      <c r="A143" s="1"/>
      <c r="B143" s="1"/>
      <c r="C143" s="120"/>
      <c r="D143" s="106"/>
      <c r="E143" s="106"/>
      <c r="F143" s="76"/>
      <c r="G143" s="20" t="s">
        <v>137</v>
      </c>
      <c r="H143" s="20">
        <v>24</v>
      </c>
      <c r="I143" s="23" t="s">
        <v>134</v>
      </c>
      <c r="J143" s="20"/>
      <c r="K143" s="21">
        <f>E31</f>
        <v>6480</v>
      </c>
      <c r="L143" s="74">
        <f>K143+L142</f>
        <v>20780</v>
      </c>
    </row>
    <row r="144" spans="1:12" x14ac:dyDescent="0.2">
      <c r="A144" s="1"/>
      <c r="B144" s="1"/>
      <c r="C144" s="120"/>
      <c r="D144" s="106"/>
      <c r="E144" s="106"/>
      <c r="F144" s="76"/>
      <c r="G144" s="20"/>
      <c r="H144" s="20"/>
      <c r="I144" s="23"/>
      <c r="J144" s="20"/>
      <c r="K144" s="20"/>
      <c r="L144" s="20"/>
    </row>
    <row r="145" spans="1:12" x14ac:dyDescent="0.2">
      <c r="A145" s="1"/>
      <c r="B145" s="1"/>
      <c r="C145" s="120"/>
      <c r="D145" s="106"/>
      <c r="E145" s="106"/>
      <c r="F145" s="76"/>
      <c r="G145" s="33"/>
      <c r="H145" s="33"/>
      <c r="I145" s="34"/>
      <c r="J145" s="33"/>
      <c r="K145" s="33"/>
      <c r="L145" s="33"/>
    </row>
    <row r="146" spans="1:12" x14ac:dyDescent="0.2">
      <c r="A146" s="1"/>
      <c r="B146" s="1"/>
      <c r="C146" s="2"/>
      <c r="D146" s="1"/>
      <c r="E146" s="1"/>
    </row>
    <row r="147" spans="1:12" x14ac:dyDescent="0.2">
      <c r="A147" s="1"/>
      <c r="B147" s="1"/>
      <c r="C147" s="2"/>
      <c r="D147" s="1"/>
      <c r="E147" s="1"/>
    </row>
    <row r="148" spans="1:12" x14ac:dyDescent="0.2">
      <c r="A148" s="1"/>
      <c r="B148" s="1"/>
      <c r="C148" s="2"/>
      <c r="D148" s="1"/>
      <c r="E148" s="1"/>
    </row>
    <row r="149" spans="1:12" x14ac:dyDescent="0.2">
      <c r="A149" s="1"/>
      <c r="B149" s="1"/>
      <c r="C149" s="2"/>
      <c r="D149" s="1"/>
      <c r="E149" s="1"/>
    </row>
    <row r="150" spans="1:12" x14ac:dyDescent="0.2">
      <c r="A150" s="1"/>
      <c r="B150" s="1"/>
      <c r="C150" s="2"/>
      <c r="D150" s="1"/>
      <c r="E150" s="1"/>
    </row>
    <row r="151" spans="1:12" x14ac:dyDescent="0.2">
      <c r="A151" s="1"/>
      <c r="B151" s="1"/>
      <c r="C151" s="2"/>
      <c r="D151" s="1"/>
      <c r="E151" s="1"/>
    </row>
    <row r="152" spans="1:12" x14ac:dyDescent="0.2">
      <c r="A152" s="1"/>
      <c r="B152" s="1"/>
      <c r="C152" s="2"/>
      <c r="D152" s="1"/>
      <c r="E152" s="1"/>
    </row>
    <row r="153" spans="1:12" x14ac:dyDescent="0.2">
      <c r="A153" s="1"/>
      <c r="B153" s="1"/>
      <c r="C153" s="1"/>
      <c r="D153" s="1"/>
      <c r="E153" s="1"/>
    </row>
    <row r="154" spans="1:12" x14ac:dyDescent="0.2">
      <c r="A154" s="1"/>
      <c r="B154" s="1"/>
      <c r="C154" s="1"/>
      <c r="D154" s="1"/>
      <c r="E154" s="1"/>
    </row>
    <row r="155" spans="1:12" x14ac:dyDescent="0.2">
      <c r="A155" s="1"/>
      <c r="B155" s="1"/>
      <c r="C155" s="1"/>
      <c r="D155" s="1"/>
      <c r="E155" s="1"/>
    </row>
    <row r="156" spans="1:12" x14ac:dyDescent="0.2">
      <c r="A156" s="1"/>
      <c r="B156" s="1"/>
      <c r="C156" s="1"/>
      <c r="D156" s="1"/>
      <c r="E156" s="1"/>
    </row>
    <row r="157" spans="1:12" x14ac:dyDescent="0.2">
      <c r="A157" s="1"/>
      <c r="B157" s="1"/>
      <c r="C157" s="1"/>
      <c r="D157" s="1"/>
      <c r="E157" s="1"/>
    </row>
    <row r="158" spans="1:12" x14ac:dyDescent="0.2">
      <c r="A158" s="1"/>
      <c r="B158" s="1"/>
      <c r="C158" s="1"/>
      <c r="D158" s="1"/>
      <c r="E158" s="1"/>
    </row>
    <row r="159" spans="1:12" x14ac:dyDescent="0.2">
      <c r="A159" s="1"/>
      <c r="B159" s="1"/>
      <c r="C159" s="1"/>
      <c r="D159" s="1"/>
      <c r="E159" s="1"/>
    </row>
    <row r="160" spans="1:12" x14ac:dyDescent="0.2">
      <c r="A160" s="1"/>
      <c r="B160" s="1"/>
      <c r="C160" s="1"/>
      <c r="D160" s="1"/>
      <c r="E160" s="1"/>
    </row>
    <row r="161" spans="1:5" x14ac:dyDescent="0.2">
      <c r="A161" s="1"/>
      <c r="B161" s="1"/>
      <c r="C161" s="1"/>
      <c r="D161" s="1"/>
      <c r="E161" s="1"/>
    </row>
    <row r="162" spans="1:5" x14ac:dyDescent="0.2">
      <c r="A162" s="1"/>
      <c r="B162" s="1"/>
      <c r="C162" s="1"/>
      <c r="D162" s="1"/>
      <c r="E162" s="1"/>
    </row>
  </sheetData>
  <mergeCells count="47">
    <mergeCell ref="G120:L120"/>
    <mergeCell ref="G138:L138"/>
    <mergeCell ref="G139:L139"/>
    <mergeCell ref="G125:L125"/>
    <mergeCell ref="G126:L126"/>
    <mergeCell ref="G133:L133"/>
    <mergeCell ref="G132:L132"/>
    <mergeCell ref="G47:L47"/>
    <mergeCell ref="G48:L48"/>
    <mergeCell ref="G99:L99"/>
    <mergeCell ref="G100:L100"/>
    <mergeCell ref="G106:L106"/>
    <mergeCell ref="G112:L112"/>
    <mergeCell ref="G113:L113"/>
    <mergeCell ref="G119:L119"/>
    <mergeCell ref="G79:L79"/>
    <mergeCell ref="G72:L72"/>
    <mergeCell ref="G73:L73"/>
    <mergeCell ref="G66:L66"/>
    <mergeCell ref="G67:L67"/>
    <mergeCell ref="G92:L92"/>
    <mergeCell ref="G93:L93"/>
    <mergeCell ref="G85:L85"/>
    <mergeCell ref="G86:L86"/>
    <mergeCell ref="C57:E57"/>
    <mergeCell ref="C58:E58"/>
    <mergeCell ref="C59:E59"/>
    <mergeCell ref="G105:L105"/>
    <mergeCell ref="G78:L78"/>
    <mergeCell ref="G57:L57"/>
    <mergeCell ref="G58:L58"/>
    <mergeCell ref="G33:L33"/>
    <mergeCell ref="G40:L40"/>
    <mergeCell ref="G41:L41"/>
    <mergeCell ref="G5:H5"/>
    <mergeCell ref="G17:L17"/>
    <mergeCell ref="G18:L18"/>
    <mergeCell ref="G25:L25"/>
    <mergeCell ref="G26:L26"/>
    <mergeCell ref="G32:L32"/>
    <mergeCell ref="A1:E1"/>
    <mergeCell ref="A2:E2"/>
    <mergeCell ref="G2:L2"/>
    <mergeCell ref="A3:E3"/>
    <mergeCell ref="G3:L3"/>
    <mergeCell ref="A4:B4"/>
    <mergeCell ref="G4:L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lucia</dc:creator>
  <cp:lastModifiedBy>Martha lucia</cp:lastModifiedBy>
  <cp:lastPrinted>2013-04-08T03:16:18Z</cp:lastPrinted>
  <dcterms:created xsi:type="dcterms:W3CDTF">2013-04-07T22:14:31Z</dcterms:created>
  <dcterms:modified xsi:type="dcterms:W3CDTF">2013-04-22T01:18:57Z</dcterms:modified>
</cp:coreProperties>
</file>